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19416" windowHeight="13176" tabRatio="840" firstSheet="19" activeTab="36"/>
  </bookViews>
  <sheets>
    <sheet name="Introduc." sheetId="1" r:id="rId1"/>
    <sheet name="Rev_Cap" sheetId="2" r:id="rId2"/>
    <sheet name="dem2" sheetId="56" r:id="rId3"/>
    <sheet name="dem3" sheetId="57" r:id="rId4"/>
    <sheet name="dem4" sheetId="103" r:id="rId5"/>
    <sheet name="dem5" sheetId="59" r:id="rId6"/>
    <sheet name="dem6" sheetId="61" r:id="rId7"/>
    <sheet name="dem7" sheetId="62" r:id="rId8"/>
    <sheet name="dem9" sheetId="105" r:id="rId9"/>
    <sheet name="dem11" sheetId="66" r:id="rId10"/>
    <sheet name="dem12" sheetId="67" r:id="rId11"/>
    <sheet name="dem13" sheetId="121" r:id="rId12"/>
    <sheet name="dem14" sheetId="69" r:id="rId13"/>
    <sheet name="dem15" sheetId="70" r:id="rId14"/>
    <sheet name="dem16" sheetId="71" r:id="rId15"/>
    <sheet name="dem17" sheetId="106" r:id="rId16"/>
    <sheet name="dem19" sheetId="74" r:id="rId17"/>
    <sheet name="dem21" sheetId="107" r:id="rId18"/>
    <sheet name="dem22" sheetId="77" r:id="rId19"/>
    <sheet name="dem26" sheetId="81" r:id="rId20"/>
    <sheet name="dem30" sheetId="113" r:id="rId21"/>
    <sheet name="dem31" sheetId="86" r:id="rId22"/>
    <sheet name="dem32" sheetId="114" r:id="rId23"/>
    <sheet name="dem33" sheetId="88" r:id="rId24"/>
    <sheet name="dem34" sheetId="89" r:id="rId25"/>
    <sheet name="Dem35" sheetId="90" r:id="rId26"/>
    <sheet name="dem36" sheetId="116" r:id="rId27"/>
    <sheet name="dem37" sheetId="92" r:id="rId28"/>
    <sheet name="dem38" sheetId="93" r:id="rId29"/>
    <sheet name="dem39" sheetId="94" r:id="rId30"/>
    <sheet name="dem40" sheetId="95" state="hidden" r:id="rId31"/>
    <sheet name="dem40A" sheetId="102" r:id="rId32"/>
    <sheet name="dem41" sheetId="96" r:id="rId33"/>
    <sheet name="dem42" sheetId="117" r:id="rId34"/>
    <sheet name="dem43" sheetId="118" r:id="rId35"/>
    <sheet name="dem46" sheetId="119" r:id="rId36"/>
    <sheet name="dem47" sheetId="100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123Graph_D" localSheetId="9" hidden="1">#REF!</definedName>
    <definedName name="__123Graph_D" localSheetId="10" hidden="1">[1]DEMAND18!#REF!</definedName>
    <definedName name="__123Graph_D" localSheetId="11" hidden="1">#REF!</definedName>
    <definedName name="__123Graph_D" localSheetId="13" hidden="1">[2]DEMAND18!#REF!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2" hidden="1">[3]DEMAND18!#REF!</definedName>
    <definedName name="__123Graph_D" localSheetId="17" hidden="1">[4]DEMAND18!#REF!</definedName>
    <definedName name="__123Graph_D" localSheetId="18" hidden="1">[4]DEMAND18!#REF!</definedName>
    <definedName name="__123Graph_D" localSheetId="19" hidden="1">[5]dem18!#REF!</definedName>
    <definedName name="__123Graph_D" localSheetId="3" hidden="1">#REF!</definedName>
    <definedName name="__123Graph_D" localSheetId="20" hidden="1">#REF!</definedName>
    <definedName name="__123Graph_D" localSheetId="21" hidden="1">#REF!</definedName>
    <definedName name="__123Graph_D" localSheetId="22" hidden="1">[6]dem18!#REF!</definedName>
    <definedName name="__123Graph_D" localSheetId="23" hidden="1">[6]dem18!#REF!</definedName>
    <definedName name="__123Graph_D" localSheetId="24" hidden="1">[7]dem18!#REF!</definedName>
    <definedName name="__123Graph_D" localSheetId="25" hidden="1">[5]dem18!#REF!</definedName>
    <definedName name="__123Graph_D" localSheetId="26" hidden="1">[5]dem18!#REF!</definedName>
    <definedName name="__123Graph_D" localSheetId="27" hidden="1">[5]dem18!#REF!</definedName>
    <definedName name="__123Graph_D" localSheetId="28" hidden="1">#REF!</definedName>
    <definedName name="__123Graph_D" localSheetId="29" hidden="1">#REF!</definedName>
    <definedName name="__123Graph_D" localSheetId="4" hidden="1">#REF!</definedName>
    <definedName name="__123Graph_D" localSheetId="30" hidden="1">[5]dem18!#REF!</definedName>
    <definedName name="__123Graph_D" localSheetId="31" hidden="1">[5]dem18!#REF!</definedName>
    <definedName name="__123Graph_D" localSheetId="32" hidden="1">[8]DEMAND18!#REF!</definedName>
    <definedName name="__123Graph_D" localSheetId="33" hidden="1">[9]DEMAND18!#REF!</definedName>
    <definedName name="__123Graph_D" localSheetId="34" hidden="1">[9]DEMAND18!#REF!</definedName>
    <definedName name="__123Graph_D" localSheetId="35" hidden="1">[9]DEMAND18!#REF!</definedName>
    <definedName name="__123Graph_D" localSheetId="36" hidden="1">[9]DEMAND18!#REF!</definedName>
    <definedName name="__123Graph_D" localSheetId="5" hidden="1">#REF!</definedName>
    <definedName name="__123Graph_D" localSheetId="6" hidden="1">[10]DEMAND18!#REF!</definedName>
    <definedName name="__123Graph_D" localSheetId="7" hidden="1">[11]DEMAND18!#REF!</definedName>
    <definedName name="__123Graph_D" localSheetId="8" hidden="1">[11]DEMAND18!#REF!</definedName>
    <definedName name="__123Graph_D" hidden="1">#REF!</definedName>
    <definedName name="_1234Graph_D" localSheetId="11" hidden="1">#REF!</definedName>
    <definedName name="_1234Graph_D" localSheetId="15" hidden="1">#REF!</definedName>
    <definedName name="_1234Graph_D" localSheetId="17" hidden="1">#REF!</definedName>
    <definedName name="_1234Graph_D" localSheetId="20" hidden="1">#REF!</definedName>
    <definedName name="_1234Graph_D" localSheetId="22" hidden="1">#REF!</definedName>
    <definedName name="_1234Graph_D" localSheetId="26" hidden="1">#REF!</definedName>
    <definedName name="_1234Graph_D" localSheetId="4" hidden="1">#REF!</definedName>
    <definedName name="_1234Graph_D" localSheetId="31" hidden="1">#REF!</definedName>
    <definedName name="_1234Graph_D" localSheetId="33" hidden="1">#REF!</definedName>
    <definedName name="_1234Graph_D" localSheetId="34" hidden="1">#REF!</definedName>
    <definedName name="_1234Graph_D" localSheetId="35" hidden="1">#REF!</definedName>
    <definedName name="_1234Graph_D" localSheetId="8" hidden="1">#REF!</definedName>
    <definedName name="_1234Graph_D" hidden="1">#REF!</definedName>
    <definedName name="_xlnm._FilterDatabase" localSheetId="9" hidden="1">'dem11'!$A$14:$H$21</definedName>
    <definedName name="_xlnm._FilterDatabase" localSheetId="10" hidden="1">'dem12'!$A$14:$L$22</definedName>
    <definedName name="_xlnm._FilterDatabase" localSheetId="11" hidden="1">'dem13'!$A$14:$H$16</definedName>
    <definedName name="_xlnm._FilterDatabase" localSheetId="12" hidden="1">'dem14'!$A$14:$H$20</definedName>
    <definedName name="_xlnm._FilterDatabase" localSheetId="13" hidden="1">'dem15'!$A$14:$H$21</definedName>
    <definedName name="_xlnm._FilterDatabase" localSheetId="14" hidden="1">'dem16'!$A$14:$H$21</definedName>
    <definedName name="_xlnm._FilterDatabase" localSheetId="15" hidden="1">'dem17'!$A$14:$H$14</definedName>
    <definedName name="_xlnm._FilterDatabase" localSheetId="16" hidden="1">'dem19'!$A$14:$H$20</definedName>
    <definedName name="_xlnm._FilterDatabase" localSheetId="2" hidden="1">'dem2'!$A$14:$H$86</definedName>
    <definedName name="_xlnm._FilterDatabase" localSheetId="17" hidden="1">'dem21'!$A$14:$H$14</definedName>
    <definedName name="_xlnm._FilterDatabase" localSheetId="18" hidden="1">'dem22'!$A$13:$H$15</definedName>
    <definedName name="_xlnm._FilterDatabase" localSheetId="19" hidden="1">'dem26'!$A$14:$H$28</definedName>
    <definedName name="_xlnm._FilterDatabase" localSheetId="3" hidden="1">'dem3'!$A$14:$O$14</definedName>
    <definedName name="_xlnm._FilterDatabase" localSheetId="20" hidden="1">'dem30'!$A$14:$H$14</definedName>
    <definedName name="_xlnm._FilterDatabase" localSheetId="21" hidden="1">'dem31'!$A$14:$H$15</definedName>
    <definedName name="_xlnm._FilterDatabase" localSheetId="22" hidden="1">'dem32'!$A$14:$O$22</definedName>
    <definedName name="_xlnm._FilterDatabase" localSheetId="23" hidden="1">'dem33'!$A$14:$O$17</definedName>
    <definedName name="_xlnm._FilterDatabase" localSheetId="24" hidden="1">'dem34'!$A$14:$H$24</definedName>
    <definedName name="_xlnm._FilterDatabase" localSheetId="25" hidden="1">'Dem35'!$A$14:$H$101</definedName>
    <definedName name="_xlnm._FilterDatabase" localSheetId="26" hidden="1">'dem36'!$A$14:$H$14</definedName>
    <definedName name="_xlnm._FilterDatabase" localSheetId="27" hidden="1">'dem37'!$A$14:$H$14</definedName>
    <definedName name="_xlnm._FilterDatabase" localSheetId="28" hidden="1">'dem38'!$A$14:$H$18</definedName>
    <definedName name="_xlnm._FilterDatabase" localSheetId="29" hidden="1">'dem39'!$A$14:$J$14</definedName>
    <definedName name="_xlnm._FilterDatabase" localSheetId="4" hidden="1">'dem4'!$A$14:$L$14</definedName>
    <definedName name="_xlnm._FilterDatabase" localSheetId="30" hidden="1">'dem40'!$A$14:$AD$14</definedName>
    <definedName name="_xlnm._FilterDatabase" localSheetId="31" hidden="1">dem40A!$A$14:$H$24</definedName>
    <definedName name="_xlnm._FilterDatabase" localSheetId="32" hidden="1">'dem41'!$A$14:$N$24</definedName>
    <definedName name="_xlnm._FilterDatabase" localSheetId="33" hidden="1">'dem42'!$A$14:$I$14</definedName>
    <definedName name="_xlnm._FilterDatabase" localSheetId="34" hidden="1">'dem43'!$A$14:$H$14</definedName>
    <definedName name="_xlnm._FilterDatabase" localSheetId="35" hidden="1">'dem46'!$A$14:$I$14</definedName>
    <definedName name="_xlnm._FilterDatabase" localSheetId="36" hidden="1">'dem47'!$A$14:$H$14</definedName>
    <definedName name="_xlnm._FilterDatabase" localSheetId="5" hidden="1">'dem5'!$A$14:$H$14</definedName>
    <definedName name="_xlnm._FilterDatabase" localSheetId="6" hidden="1">'dem6'!$A$14:$H$20</definedName>
    <definedName name="_xlnm._FilterDatabase" localSheetId="7" hidden="1">'dem7'!$A$14:$I$17</definedName>
    <definedName name="_xlnm._FilterDatabase" localSheetId="8" hidden="1">'dem9'!$A$14:$I$15</definedName>
    <definedName name="_xlnm._FilterDatabase" localSheetId="1" hidden="1">Rev_Cap!$A$6:$I$43</definedName>
    <definedName name="_rec1" localSheetId="11">#REF!</definedName>
    <definedName name="_rec1" localSheetId="15">#REF!</definedName>
    <definedName name="_rec1" localSheetId="17">#REF!</definedName>
    <definedName name="_rec1" localSheetId="20">#REF!</definedName>
    <definedName name="_rec1" localSheetId="22">#REF!</definedName>
    <definedName name="_rec1" localSheetId="26">#REF!</definedName>
    <definedName name="_rec1" localSheetId="27">#REF!</definedName>
    <definedName name="_rec1" localSheetId="4">#REF!</definedName>
    <definedName name="_rec1" localSheetId="31">#REF!</definedName>
    <definedName name="_rec1" localSheetId="32">'dem41'!#REF!</definedName>
    <definedName name="_rec1" localSheetId="33">#REF!</definedName>
    <definedName name="_rec1" localSheetId="34">#REF!</definedName>
    <definedName name="_rec1" localSheetId="35">#REF!</definedName>
    <definedName name="_rec1" localSheetId="6">#REF!</definedName>
    <definedName name="_rec1" localSheetId="8">#REF!</definedName>
    <definedName name="_rec1">#REF!</definedName>
    <definedName name="_rec2" localSheetId="10">'dem12'!#REF!</definedName>
    <definedName name="_rec2" localSheetId="17">'dem21'!#REF!</definedName>
    <definedName name="_rec2" localSheetId="18">'dem22'!#REF!</definedName>
    <definedName name="_rec2" localSheetId="24">'dem34'!#REF!</definedName>
    <definedName name="_rec2" localSheetId="5">'dem5'!#REF!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2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30" hidden="1">1</definedName>
    <definedName name="_Regression_Int" localSheetId="31" hidden="1">1</definedName>
    <definedName name="_Regression_Int" localSheetId="5" hidden="1">1</definedName>
    <definedName name="_Regression_Int" localSheetId="6" hidden="1">1</definedName>
    <definedName name="ab">'Dem35'!#REF!</definedName>
    <definedName name="admJ" localSheetId="11">'dem13'!#REF!</definedName>
    <definedName name="admJ" localSheetId="12">'dem14'!#REF!</definedName>
    <definedName name="ah" localSheetId="2">'dem2'!#REF!</definedName>
    <definedName name="ah" localSheetId="28">'dem38'!#REF!</definedName>
    <definedName name="ahcap" localSheetId="11">#REF!</definedName>
    <definedName name="ahcap" localSheetId="15">#REF!</definedName>
    <definedName name="ahcap" localSheetId="2">'dem2'!#REF!</definedName>
    <definedName name="ahcap" localSheetId="17">#REF!</definedName>
    <definedName name="ahcap" localSheetId="20">#REF!</definedName>
    <definedName name="ahcap" localSheetId="22">#REF!</definedName>
    <definedName name="ahcap" localSheetId="26">[12]dem2!$D$646:$L$646</definedName>
    <definedName name="ahcap" localSheetId="27">[12]dem2!$D$646:$L$646</definedName>
    <definedName name="ahcap" localSheetId="4">#REF!</definedName>
    <definedName name="ahcap" localSheetId="31">#REF!</definedName>
    <definedName name="ahcap" localSheetId="33">#REF!</definedName>
    <definedName name="ahcap" localSheetId="34">#REF!</definedName>
    <definedName name="ahcap" localSheetId="35">#REF!</definedName>
    <definedName name="ahcap" localSheetId="6">#REF!</definedName>
    <definedName name="ahcap" localSheetId="8">#REF!</definedName>
    <definedName name="ahcap">#REF!</definedName>
    <definedName name="animal" localSheetId="2">'dem2'!#REF!</definedName>
    <definedName name="are" localSheetId="13">'dem15'!#REF!</definedName>
    <definedName name="are" localSheetId="2">'dem2'!#REF!</definedName>
    <definedName name="arerec" localSheetId="13">'dem15'!#REF!</definedName>
    <definedName name="aviationcap" localSheetId="26">'dem36'!#REF!</definedName>
    <definedName name="aviationcap" localSheetId="27">'dem37'!#REF!</definedName>
    <definedName name="building" localSheetId="3">'dem3'!#REF!</definedName>
    <definedName name="building" localSheetId="4">'dem4'!#REF!</definedName>
    <definedName name="cacap" localSheetId="24">'dem34'!#REF!</definedName>
    <definedName name="cad" localSheetId="16">'dem19'!#REF!</definedName>
    <definedName name="cad" localSheetId="28">'dem38'!#REF!</definedName>
    <definedName name="capcoop" localSheetId="28">'dem38'!#REF!</definedName>
    <definedName name="capcrop" localSheetId="28">'dem38'!#REF!</definedName>
    <definedName name="capedu" localSheetId="28">'dem38'!#REF!</definedName>
    <definedName name="capforest" localSheetId="28">'dem38'!#REF!</definedName>
    <definedName name="caphealth" localSheetId="28">'dem38'!#REF!</definedName>
    <definedName name="caphousing" localSheetId="28">'dem38'!#REF!</definedName>
    <definedName name="capind" localSheetId="28">'dem38'!#REF!</definedName>
    <definedName name="capoap" localSheetId="28">'dem38'!#REF!</definedName>
    <definedName name="capordp" localSheetId="28">'dem38'!#REF!</definedName>
    <definedName name="cappower" localSheetId="28">'dem38'!#REF!</definedName>
    <definedName name="CAPPW" localSheetId="24">'dem34'!#REF!</definedName>
    <definedName name="cappw" localSheetId="28">'dem38'!#REF!</definedName>
    <definedName name="caproad" localSheetId="28">'dem38'!#REF!</definedName>
    <definedName name="capst" localSheetId="28">'dem38'!#REF!</definedName>
    <definedName name="captourism" localSheetId="28">'dem38'!#REF!</definedName>
    <definedName name="capUD" localSheetId="28">'dem38'!#REF!</definedName>
    <definedName name="capvillage" localSheetId="28">'dem38'!#REF!</definedName>
    <definedName name="capwater" localSheetId="28">'dem38'!#REF!</definedName>
    <definedName name="censusrec" localSheetId="11">#REF!</definedName>
    <definedName name="censusrec" localSheetId="15">#REF!</definedName>
    <definedName name="censusrec" localSheetId="17">'dem21'!#REF!</definedName>
    <definedName name="censusrec" localSheetId="18">'dem22'!#REF!</definedName>
    <definedName name="censusrec" localSheetId="19">#REF!</definedName>
    <definedName name="censusrec" localSheetId="20">#REF!</definedName>
    <definedName name="censusrec" localSheetId="22">#REF!</definedName>
    <definedName name="censusrec" localSheetId="26">#REF!</definedName>
    <definedName name="censusrec" localSheetId="27">#REF!</definedName>
    <definedName name="censusrec" localSheetId="29">#REF!</definedName>
    <definedName name="censusrec" localSheetId="4">#REF!</definedName>
    <definedName name="censusrec" localSheetId="31">#REF!</definedName>
    <definedName name="censusrec" localSheetId="33">#REF!</definedName>
    <definedName name="censusrec" localSheetId="34">#REF!</definedName>
    <definedName name="censusrec" localSheetId="35">#REF!</definedName>
    <definedName name="censusrec" localSheetId="6">#REF!</definedName>
    <definedName name="censusrec" localSheetId="8">#REF!</definedName>
    <definedName name="censusrec">#REF!</definedName>
    <definedName name="ch" localSheetId="13">'dem15'!#REF!</definedName>
    <definedName name="charged" localSheetId="11">#REF!</definedName>
    <definedName name="charged" localSheetId="15">#REF!</definedName>
    <definedName name="charged" localSheetId="17">#REF!</definedName>
    <definedName name="charged" localSheetId="19">#REF!</definedName>
    <definedName name="charged" localSheetId="20">#REF!</definedName>
    <definedName name="charged" localSheetId="22">#REF!</definedName>
    <definedName name="charged" localSheetId="26">#REF!</definedName>
    <definedName name="charged" localSheetId="27">#REF!</definedName>
    <definedName name="charged" localSheetId="29">#REF!</definedName>
    <definedName name="charged" localSheetId="4">#REF!</definedName>
    <definedName name="charged" localSheetId="31">#REF!</definedName>
    <definedName name="charged" localSheetId="33">#REF!</definedName>
    <definedName name="charged" localSheetId="34">#REF!</definedName>
    <definedName name="charged" localSheetId="35">#REF!</definedName>
    <definedName name="charged" localSheetId="6">#REF!</definedName>
    <definedName name="charged" localSheetId="8">#REF!</definedName>
    <definedName name="charged">#REF!</definedName>
    <definedName name="chCap" localSheetId="13">'dem15'!#REF!</definedName>
    <definedName name="chrec" localSheetId="13">'dem15'!#REF!</definedName>
    <definedName name="cicap" localSheetId="14">'dem16'!#REF!</definedName>
    <definedName name="civil" localSheetId="28">'dem38'!#REF!</definedName>
    <definedName name="conven" localSheetId="28">'dem38'!#REF!</definedName>
    <definedName name="coop" localSheetId="28">'dem38'!#REF!</definedName>
    <definedName name="cote" localSheetId="15">'dem17'!#REF!</definedName>
    <definedName name="crfrec" localSheetId="17">'dem21'!#REF!</definedName>
    <definedName name="crfrec" localSheetId="18">'dem22'!#REF!</definedName>
    <definedName name="crop" localSheetId="28">'dem38'!#REF!</definedName>
    <definedName name="cs" localSheetId="9">'dem11'!#REF!</definedName>
    <definedName name="css" localSheetId="17">'dem21'!#REF!</definedName>
    <definedName name="css" localSheetId="18">'dem22'!#REF!</definedName>
    <definedName name="cul" localSheetId="28">'dem38'!#REF!</definedName>
    <definedName name="culrec" localSheetId="5">'dem5'!#REF!</definedName>
    <definedName name="culture" localSheetId="5">'dem5'!#REF!</definedName>
    <definedName name="culturerevenue" localSheetId="5">'dem5'!$E$9:$G$9</definedName>
    <definedName name="da" localSheetId="11">#REF!</definedName>
    <definedName name="da" localSheetId="15">#REF!</definedName>
    <definedName name="da" localSheetId="17">'dem21'!#REF!</definedName>
    <definedName name="da" localSheetId="18">'dem22'!#REF!</definedName>
    <definedName name="da" localSheetId="19">#REF!</definedName>
    <definedName name="da" localSheetId="20">#REF!</definedName>
    <definedName name="da" localSheetId="22">#REF!</definedName>
    <definedName name="da" localSheetId="26">#REF!</definedName>
    <definedName name="da" localSheetId="27">#REF!</definedName>
    <definedName name="da" localSheetId="29">#REF!</definedName>
    <definedName name="da" localSheetId="4">#REF!</definedName>
    <definedName name="da" localSheetId="31">#REF!</definedName>
    <definedName name="da" localSheetId="33">#REF!</definedName>
    <definedName name="da" localSheetId="34">#REF!</definedName>
    <definedName name="da" localSheetId="35">#REF!</definedName>
    <definedName name="da" localSheetId="6">#REF!</definedName>
    <definedName name="da" localSheetId="8">#REF!</definedName>
    <definedName name="da">#REF!</definedName>
    <definedName name="darec" localSheetId="17">'dem21'!#REF!</definedName>
    <definedName name="darec" localSheetId="18">'dem22'!#REF!</definedName>
    <definedName name="dd" localSheetId="2">'dem2'!#REF!</definedName>
    <definedName name="dd" localSheetId="28">'dem38'!#REF!</definedName>
    <definedName name="dedrec2" localSheetId="11">'dem41'!#REF!</definedName>
    <definedName name="dedrec2" localSheetId="15">'dem41'!#REF!</definedName>
    <definedName name="dedrec2" localSheetId="17">'dem41'!#REF!</definedName>
    <definedName name="dedrec2" localSheetId="20">'dem41'!#REF!</definedName>
    <definedName name="dedrec2" localSheetId="22">'dem41'!#REF!</definedName>
    <definedName name="dedrec2" localSheetId="26">'dem41'!#REF!</definedName>
    <definedName name="dedrec2" localSheetId="4">'dem41'!#REF!</definedName>
    <definedName name="dedrec2" localSheetId="31">'dem41'!#REF!</definedName>
    <definedName name="dedrec2" localSheetId="33">'dem41'!#REF!</definedName>
    <definedName name="dedrec2" localSheetId="34">'dem41'!#REF!</definedName>
    <definedName name="dedrec2" localSheetId="35">'dem41'!#REF!</definedName>
    <definedName name="dedrec2" localSheetId="8">'dem41'!#REF!</definedName>
    <definedName name="dedrec2">'dem41'!#REF!</definedName>
    <definedName name="dem13a">#REF!</definedName>
    <definedName name="dem21rec" localSheetId="11">#REF!</definedName>
    <definedName name="dem21rec" localSheetId="15">#REF!</definedName>
    <definedName name="dem21rec" localSheetId="17">#REF!</definedName>
    <definedName name="dem21rec" localSheetId="20">#REF!</definedName>
    <definedName name="dem21rec" localSheetId="22">#REF!</definedName>
    <definedName name="dem21rec" localSheetId="26">#REF!</definedName>
    <definedName name="dem21rec" localSheetId="4">#REF!</definedName>
    <definedName name="dem21rec" localSheetId="31">#REF!</definedName>
    <definedName name="dem21rec" localSheetId="33">#REF!</definedName>
    <definedName name="dem21rec" localSheetId="34">#REF!</definedName>
    <definedName name="dem21rec" localSheetId="35">#REF!</definedName>
    <definedName name="dem21rec" localSheetId="8">#REF!</definedName>
    <definedName name="dem21rec">#REF!</definedName>
    <definedName name="dopcap" localSheetId="11">#REF!</definedName>
    <definedName name="dopcap" localSheetId="15">#REF!</definedName>
    <definedName name="dopcap" localSheetId="17">#REF!</definedName>
    <definedName name="dopcap" localSheetId="20">#REF!</definedName>
    <definedName name="dopcap" localSheetId="22">#REF!</definedName>
    <definedName name="dopcap" localSheetId="26">#REF!</definedName>
    <definedName name="dopcap" localSheetId="4">#REF!</definedName>
    <definedName name="dopcap" localSheetId="31">#REF!</definedName>
    <definedName name="dopcap" localSheetId="33">#REF!</definedName>
    <definedName name="dopcap" localSheetId="34">#REF!</definedName>
    <definedName name="dopcap" localSheetId="35">#REF!</definedName>
    <definedName name="dopcap" localSheetId="8">#REF!</definedName>
    <definedName name="dopcap">#REF!</definedName>
    <definedName name="dopla21" localSheetId="11">#REF!</definedName>
    <definedName name="dopla21" localSheetId="15">#REF!</definedName>
    <definedName name="dopla21" localSheetId="17">#REF!</definedName>
    <definedName name="dopla21" localSheetId="20">#REF!</definedName>
    <definedName name="dopla21" localSheetId="22">#REF!</definedName>
    <definedName name="dopla21" localSheetId="26">#REF!</definedName>
    <definedName name="dopla21" localSheetId="4">#REF!</definedName>
    <definedName name="dopla21" localSheetId="31">#REF!</definedName>
    <definedName name="dopla21" localSheetId="33">#REF!</definedName>
    <definedName name="dopla21" localSheetId="34">#REF!</definedName>
    <definedName name="dopla21" localSheetId="35">#REF!</definedName>
    <definedName name="dopla21" localSheetId="8">#REF!</definedName>
    <definedName name="dopla21">#REF!</definedName>
    <definedName name="ecclesiastical" localSheetId="6">'dem6'!$E$9:$G$9</definedName>
    <definedName name="ecla" localSheetId="6">'dem6'!#REF!</definedName>
    <definedName name="ecology" localSheetId="28">'dem38'!#REF!</definedName>
    <definedName name="ecolorec" localSheetId="10">'dem12'!#REF!</definedName>
    <definedName name="EcoRecCap" localSheetId="10">'dem12'!#REF!</definedName>
    <definedName name="ecoRecRev" localSheetId="10">'dem12'!#REF!</definedName>
    <definedName name="edu" localSheetId="28">'dem38'!#REF!</definedName>
    <definedName name="educap" localSheetId="29">'dem39'!#REF!</definedName>
    <definedName name="educap" localSheetId="33">'dem42'!#REF!</definedName>
    <definedName name="educap" localSheetId="34">'dem43'!#REF!</definedName>
    <definedName name="educap" localSheetId="35">'dem46'!#REF!</definedName>
    <definedName name="educap" localSheetId="36">'dem47'!#REF!</definedName>
    <definedName name="educap" localSheetId="5">'dem5'!#REF!</definedName>
    <definedName name="educap" localSheetId="7">'dem7'!#REF!</definedName>
    <definedName name="educap" localSheetId="8">'dem9'!#REF!</definedName>
    <definedName name="education" localSheetId="7">'dem7'!#REF!</definedName>
    <definedName name="education" localSheetId="8">'dem9'!#REF!</definedName>
    <definedName name="educationrevenue" localSheetId="33">'dem42'!$E$11:$G$11</definedName>
    <definedName name="educationrevenue" localSheetId="34">'dem43'!$E$11:$G$11</definedName>
    <definedName name="educationrevenue" localSheetId="35">'dem46'!$E$11:$G$11</definedName>
    <definedName name="educationrevenue" localSheetId="36">'dem47'!$E$11:$G$11</definedName>
    <definedName name="educationrevenue" localSheetId="7">'dem7'!#REF!</definedName>
    <definedName name="educationrevenue" localSheetId="8">'dem9'!#REF!</definedName>
    <definedName name="edurec1" localSheetId="7">'dem7'!#REF!</definedName>
    <definedName name="edurec1" localSheetId="8">'dem9'!#REF!</definedName>
    <definedName name="edurec2" localSheetId="7">'dem7'!#REF!</definedName>
    <definedName name="edurec2" localSheetId="8">'dem9'!#REF!</definedName>
    <definedName name="edurec3" localSheetId="7">'dem7'!#REF!</definedName>
    <definedName name="edurec3" localSheetId="8">'dem9'!#REF!</definedName>
    <definedName name="edurec4" localSheetId="7">'dem7'!#REF!</definedName>
    <definedName name="edurec4" localSheetId="8">'dem9'!#REF!</definedName>
    <definedName name="ee" localSheetId="10">'dem12'!#REF!</definedName>
    <definedName name="ee" localSheetId="11">#REF!</definedName>
    <definedName name="ee" localSheetId="13">#REF!</definedName>
    <definedName name="ee" localSheetId="15">#REF!</definedName>
    <definedName name="ee" localSheetId="17">#REF!</definedName>
    <definedName name="ee" localSheetId="19">#REF!</definedName>
    <definedName name="ee" localSheetId="20">#REF!</definedName>
    <definedName name="ee" localSheetId="22">#REF!</definedName>
    <definedName name="ee" localSheetId="26">#REF!</definedName>
    <definedName name="ee" localSheetId="27">#REF!</definedName>
    <definedName name="ee" localSheetId="4">#REF!</definedName>
    <definedName name="ee" localSheetId="31">#REF!</definedName>
    <definedName name="ee" localSheetId="32">#REF!</definedName>
    <definedName name="ee" localSheetId="33">#REF!</definedName>
    <definedName name="ee" localSheetId="34">#REF!</definedName>
    <definedName name="ee" localSheetId="35">#REF!</definedName>
    <definedName name="ee" localSheetId="6">#REF!</definedName>
    <definedName name="ee" localSheetId="8">#REF!</definedName>
    <definedName name="ee">#REF!</definedName>
    <definedName name="election" localSheetId="25">'Dem35'!#REF!</definedName>
    <definedName name="election" localSheetId="32">'dem41'!#REF!</definedName>
    <definedName name="fcd" localSheetId="16">'dem19'!#REF!</definedName>
    <definedName name="fcpcap" localSheetId="16">'dem19'!#REF!</definedName>
    <definedName name="fish" localSheetId="28">'dem38'!#REF!</definedName>
    <definedName name="fishcap" localSheetId="11">#REF!</definedName>
    <definedName name="fishcap" localSheetId="12">#REF!</definedName>
    <definedName name="fishcap" localSheetId="13">#REF!</definedName>
    <definedName name="fishcap" localSheetId="15">[13]DEMAND2!$D$657:$L$657</definedName>
    <definedName name="fishcap" localSheetId="2">'dem2'!#REF!</definedName>
    <definedName name="fishcap" localSheetId="17">#REF!</definedName>
    <definedName name="fishcap" localSheetId="19">[12]dem2!$D$657:$L$657</definedName>
    <definedName name="fishcap" localSheetId="20">#REF!</definedName>
    <definedName name="fishcap" localSheetId="21">#REF!</definedName>
    <definedName name="fishcap" localSheetId="22">#REF!</definedName>
    <definedName name="fishcap" localSheetId="26">[12]dem2!$D$657:$L$657</definedName>
    <definedName name="fishcap" localSheetId="27">[12]dem2!$D$657:$L$657</definedName>
    <definedName name="fishcap" localSheetId="4">#REF!</definedName>
    <definedName name="fishcap" localSheetId="30">[12]dem2!$D$657:$L$657</definedName>
    <definedName name="fishcap" localSheetId="31">[12]dem2!$D$657:$L$657</definedName>
    <definedName name="fishcap" localSheetId="33">#REF!</definedName>
    <definedName name="fishcap" localSheetId="34">#REF!</definedName>
    <definedName name="fishcap" localSheetId="35">#REF!</definedName>
    <definedName name="fishcap" localSheetId="6">#REF!</definedName>
    <definedName name="fishcap" localSheetId="8">#REF!</definedName>
    <definedName name="fishcap">#REF!</definedName>
    <definedName name="Fishrev" localSheetId="9">[12]dem2!$D$574:$L$574</definedName>
    <definedName name="Fishrev" localSheetId="11">#REF!</definedName>
    <definedName name="Fishrev" localSheetId="12">#REF!</definedName>
    <definedName name="Fishrev" localSheetId="13">#REF!</definedName>
    <definedName name="Fishrev" localSheetId="15">[13]DEMAND2!$D$574:$L$574</definedName>
    <definedName name="Fishrev" localSheetId="2">'dem2'!#REF!</definedName>
    <definedName name="Fishrev" localSheetId="17">#REF!</definedName>
    <definedName name="Fishrev" localSheetId="19">[12]dem2!$D$574:$L$574</definedName>
    <definedName name="Fishrev" localSheetId="20">#REF!</definedName>
    <definedName name="Fishrev" localSheetId="21">#REF!</definedName>
    <definedName name="Fishrev" localSheetId="22">[14]dem2!$D$574:$L$574</definedName>
    <definedName name="Fishrev" localSheetId="23">[14]dem2!$D$574:$L$574</definedName>
    <definedName name="Fishrev" localSheetId="26">[12]dem2!$D$574:$L$574</definedName>
    <definedName name="Fishrev" localSheetId="27">[12]dem2!$D$574:$L$574</definedName>
    <definedName name="Fishrev" localSheetId="29">#REF!</definedName>
    <definedName name="Fishrev" localSheetId="4">#REF!</definedName>
    <definedName name="Fishrev" localSheetId="30">[12]dem2!$D$574:$L$574</definedName>
    <definedName name="Fishrev" localSheetId="31">[12]dem2!$D$574:$L$574</definedName>
    <definedName name="Fishrev" localSheetId="33">#REF!</definedName>
    <definedName name="Fishrev" localSheetId="34">#REF!</definedName>
    <definedName name="Fishrev" localSheetId="35">#REF!</definedName>
    <definedName name="Fishrev" localSheetId="6">#REF!</definedName>
    <definedName name="Fishrev" localSheetId="8">#REF!</definedName>
    <definedName name="Fishrev">#REF!</definedName>
    <definedName name="food" localSheetId="28">'dem38'!#REF!</definedName>
    <definedName name="forest" localSheetId="28">'dem38'!#REF!</definedName>
    <definedName name="fsw" localSheetId="9">'dem11'!#REF!</definedName>
    <definedName name="fswcap" localSheetId="9">'dem11'!#REF!</definedName>
    <definedName name="fwl" localSheetId="10">'dem12'!#REF!</definedName>
    <definedName name="fwl" localSheetId="11">#REF!</definedName>
    <definedName name="fwl" localSheetId="12">#REF!</definedName>
    <definedName name="fwl" localSheetId="13">#REF!</definedName>
    <definedName name="fwl" localSheetId="15">#REF!</definedName>
    <definedName name="fwl" localSheetId="17">#REF!</definedName>
    <definedName name="fwl" localSheetId="19">#REF!</definedName>
    <definedName name="fwl" localSheetId="20">#REF!</definedName>
    <definedName name="fwl" localSheetId="21">#REF!</definedName>
    <definedName name="fwl" localSheetId="22">#REF!</definedName>
    <definedName name="fwl" localSheetId="23">#REF!</definedName>
    <definedName name="fwl" localSheetId="26">#REF!</definedName>
    <definedName name="fwl" localSheetId="27">#REF!</definedName>
    <definedName name="fwl" localSheetId="29">#REF!</definedName>
    <definedName name="fwl" localSheetId="4">#REF!</definedName>
    <definedName name="fwl" localSheetId="30">#REF!</definedName>
    <definedName name="fwl" localSheetId="31">#REF!</definedName>
    <definedName name="fwl" localSheetId="33">#REF!</definedName>
    <definedName name="fwl" localSheetId="34">#REF!</definedName>
    <definedName name="fwl" localSheetId="35">#REF!</definedName>
    <definedName name="fwl" localSheetId="6">#REF!</definedName>
    <definedName name="fwl" localSheetId="8">#REF!</definedName>
    <definedName name="fwl">#REF!</definedName>
    <definedName name="fwlcap" localSheetId="10">'dem12'!#REF!</definedName>
    <definedName name="fwlcap" localSheetId="11">#REF!</definedName>
    <definedName name="fwlcap" localSheetId="13">#REF!</definedName>
    <definedName name="fwlcap" localSheetId="15">#REF!</definedName>
    <definedName name="fwlcap" localSheetId="17">#REF!</definedName>
    <definedName name="fwlcap" localSheetId="18">#REF!</definedName>
    <definedName name="fwlcap" localSheetId="19">#REF!</definedName>
    <definedName name="fwlcap" localSheetId="20">#REF!</definedName>
    <definedName name="fwlcap" localSheetId="22">#REF!</definedName>
    <definedName name="fwlcap" localSheetId="23">#REF!</definedName>
    <definedName name="fwlcap" localSheetId="26">#REF!</definedName>
    <definedName name="fwlcap" localSheetId="27">#REF!</definedName>
    <definedName name="fwlcap" localSheetId="29">#REF!</definedName>
    <definedName name="fwlcap" localSheetId="4">#REF!</definedName>
    <definedName name="fwlcap" localSheetId="30">#REF!</definedName>
    <definedName name="fwlcap" localSheetId="31">#REF!</definedName>
    <definedName name="fwlcap" localSheetId="33">#REF!</definedName>
    <definedName name="fwlcap" localSheetId="34">#REF!</definedName>
    <definedName name="fwlcap" localSheetId="35">#REF!</definedName>
    <definedName name="fwlcap" localSheetId="6">#REF!</definedName>
    <definedName name="fwlcap" localSheetId="8">#REF!</definedName>
    <definedName name="fwlcap">#REF!</definedName>
    <definedName name="fwlrec" localSheetId="10">'dem12'!#REF!</definedName>
    <definedName name="fwlrec" localSheetId="11">#REF!</definedName>
    <definedName name="fwlrec" localSheetId="13">#REF!</definedName>
    <definedName name="fwlrec" localSheetId="14">#REF!</definedName>
    <definedName name="fwlrec" localSheetId="15">#REF!</definedName>
    <definedName name="fwlrec" localSheetId="17">#REF!</definedName>
    <definedName name="fwlrec" localSheetId="18">#REF!</definedName>
    <definedName name="fwlrec" localSheetId="19">#REF!</definedName>
    <definedName name="fwlrec" localSheetId="20">#REF!</definedName>
    <definedName name="fwlrec" localSheetId="22">#REF!</definedName>
    <definedName name="fwlrec" localSheetId="23">#REF!</definedName>
    <definedName name="fwlrec" localSheetId="26">#REF!</definedName>
    <definedName name="fwlrec" localSheetId="27">#REF!</definedName>
    <definedName name="fwlrec" localSheetId="4">#REF!</definedName>
    <definedName name="fwlrec" localSheetId="30">#REF!</definedName>
    <definedName name="fwlrec" localSheetId="31">#REF!</definedName>
    <definedName name="fwlrec" localSheetId="33">#REF!</definedName>
    <definedName name="fwlrec" localSheetId="34">#REF!</definedName>
    <definedName name="fwlrec" localSheetId="35">#REF!</definedName>
    <definedName name="fwlrec" localSheetId="5">#REF!</definedName>
    <definedName name="fwlrec" localSheetId="6">#REF!</definedName>
    <definedName name="fwlrec" localSheetId="7">#REF!</definedName>
    <definedName name="fwlrec" localSheetId="8">#REF!</definedName>
    <definedName name="fwlrec">#REF!</definedName>
    <definedName name="fwlrec1" localSheetId="10">'dem12'!#REF!</definedName>
    <definedName name="ges" localSheetId="9">'dem11'!#REF!</definedName>
    <definedName name="hortirec" localSheetId="13">'dem15'!#REF!</definedName>
    <definedName name="housing" localSheetId="11">#REF!</definedName>
    <definedName name="housing" localSheetId="14">#REF!</definedName>
    <definedName name="housing" localSheetId="15">#REF!</definedName>
    <definedName name="housing" localSheetId="2">#REF!</definedName>
    <definedName name="housing" localSheetId="17">'dem21'!#REF!</definedName>
    <definedName name="housing" localSheetId="18">'dem22'!#REF!</definedName>
    <definedName name="housing" localSheetId="19">#REF!</definedName>
    <definedName name="housing" localSheetId="3">'dem3'!#REF!</definedName>
    <definedName name="housing" localSheetId="20">'dem30'!#REF!</definedName>
    <definedName name="housing" localSheetId="21">'dem31'!#REF!</definedName>
    <definedName name="housing" localSheetId="22">'dem32'!#REF!</definedName>
    <definedName name="housing" localSheetId="23">'dem33'!#REF!</definedName>
    <definedName name="housing" localSheetId="25">'Dem35'!#REF!</definedName>
    <definedName name="housing" localSheetId="26">#REF!</definedName>
    <definedName name="housing" localSheetId="27">#REF!</definedName>
    <definedName name="housing" localSheetId="28">'dem38'!#REF!</definedName>
    <definedName name="housing" localSheetId="4">'dem4'!#REF!</definedName>
    <definedName name="housing" localSheetId="30">#REF!</definedName>
    <definedName name="housing" localSheetId="31">#REF!</definedName>
    <definedName name="housing" localSheetId="32">'dem41'!#REF!</definedName>
    <definedName name="housing" localSheetId="33">#REF!</definedName>
    <definedName name="housing" localSheetId="34">#REF!</definedName>
    <definedName name="housing" localSheetId="35">#REF!</definedName>
    <definedName name="housing" localSheetId="5">#REF!</definedName>
    <definedName name="housing" localSheetId="6">#REF!</definedName>
    <definedName name="housing" localSheetId="7">'dem7'!#REF!</definedName>
    <definedName name="housing" localSheetId="8">'dem9'!#REF!</definedName>
    <definedName name="housing">#REF!</definedName>
    <definedName name="housingcap" localSheetId="11">#REF!</definedName>
    <definedName name="housingcap" localSheetId="13">#REF!</definedName>
    <definedName name="housingcap" localSheetId="14">#REF!</definedName>
    <definedName name="housingcap" localSheetId="15">#REF!</definedName>
    <definedName name="housingcap" localSheetId="2">#REF!</definedName>
    <definedName name="housingcap" localSheetId="17">#REF!</definedName>
    <definedName name="housingcap" localSheetId="19">#REF!</definedName>
    <definedName name="housingcap" localSheetId="3">'dem3'!#REF!</definedName>
    <definedName name="housingcap" localSheetId="20">#REF!</definedName>
    <definedName name="housingcap" localSheetId="22">#REF!</definedName>
    <definedName name="housingcap" localSheetId="25">'Dem35'!#REF!</definedName>
    <definedName name="housingcap" localSheetId="26">#REF!</definedName>
    <definedName name="housingcap" localSheetId="27">#REF!</definedName>
    <definedName name="housingcap" localSheetId="4">'dem4'!#REF!</definedName>
    <definedName name="housingcap" localSheetId="30">#REF!</definedName>
    <definedName name="housingcap" localSheetId="31">#REF!</definedName>
    <definedName name="housingcap" localSheetId="32">'dem41'!#REF!</definedName>
    <definedName name="housingcap" localSheetId="33">#REF!</definedName>
    <definedName name="housingcap" localSheetId="34">#REF!</definedName>
    <definedName name="housingcap" localSheetId="35">#REF!</definedName>
    <definedName name="housingcap" localSheetId="5">#REF!</definedName>
    <definedName name="housingcap" localSheetId="6">#REF!</definedName>
    <definedName name="housingcap" localSheetId="8">#REF!</definedName>
    <definedName name="housingcap">#REF!</definedName>
    <definedName name="i" localSheetId="14">'dem16'!#REF!</definedName>
    <definedName name="i" localSheetId="15">'dem17'!#REF!</definedName>
    <definedName name="igfticap" localSheetId="14">'dem16'!#REF!</definedName>
    <definedName name="imcap" localSheetId="14">'dem16'!#REF!</definedName>
    <definedName name="ind" localSheetId="28">'dem38'!#REF!</definedName>
    <definedName name="ipr" localSheetId="28">'dem38'!#REF!</definedName>
    <definedName name="itcap" localSheetId="15">'dem17'!#REF!</definedName>
    <definedName name="jail" localSheetId="11">'dem13'!#REF!</definedName>
    <definedName name="jail" localSheetId="12">'dem14'!#REF!</definedName>
    <definedName name="jailrec" localSheetId="11">'dem13'!#REF!</definedName>
    <definedName name="jailrec" localSheetId="12">'dem14'!#REF!</definedName>
    <definedName name="justice" localSheetId="11">#REF!</definedName>
    <definedName name="justice" localSheetId="13">#REF!</definedName>
    <definedName name="justice" localSheetId="15">#REF!</definedName>
    <definedName name="justice" localSheetId="17">#REF!</definedName>
    <definedName name="justice" localSheetId="19">#REF!</definedName>
    <definedName name="justice" localSheetId="20">#REF!</definedName>
    <definedName name="justice" localSheetId="22">#REF!</definedName>
    <definedName name="justice" localSheetId="24">#REF!</definedName>
    <definedName name="justice" localSheetId="26">#REF!</definedName>
    <definedName name="justice" localSheetId="27">#REF!</definedName>
    <definedName name="justice" localSheetId="4">#REF!</definedName>
    <definedName name="justice" localSheetId="30">#REF!</definedName>
    <definedName name="justice" localSheetId="31">#REF!</definedName>
    <definedName name="justice" localSheetId="33">#REF!</definedName>
    <definedName name="justice" localSheetId="34">#REF!</definedName>
    <definedName name="justice" localSheetId="35">#REF!</definedName>
    <definedName name="justice" localSheetId="6">#REF!</definedName>
    <definedName name="justice" localSheetId="8">#REF!</definedName>
    <definedName name="justice">#REF!</definedName>
    <definedName name="justicerec" localSheetId="11">#REF!</definedName>
    <definedName name="justicerec" localSheetId="15">#REF!</definedName>
    <definedName name="justicerec" localSheetId="17">#REF!</definedName>
    <definedName name="justicerec" localSheetId="19">[15]dem21!$E$128:$L$128</definedName>
    <definedName name="justicerec" localSheetId="20">#REF!</definedName>
    <definedName name="justicerec" localSheetId="22">#REF!</definedName>
    <definedName name="justicerec" localSheetId="24">[16]dem21!$E$128:$L$128</definedName>
    <definedName name="justicerec" localSheetId="26">[15]dem21!$E$128:$L$128</definedName>
    <definedName name="justicerec" localSheetId="27">[15]dem21!$E$128:$L$128</definedName>
    <definedName name="justicerec" localSheetId="4">#REF!</definedName>
    <definedName name="justicerec" localSheetId="30">[15]dem21!$E$128:$L$128</definedName>
    <definedName name="justicerec" localSheetId="31">[15]dem21!$E$128:$L$128</definedName>
    <definedName name="justicerec" localSheetId="33">#REF!</definedName>
    <definedName name="justicerec" localSheetId="34">#REF!</definedName>
    <definedName name="justicerec" localSheetId="35">#REF!</definedName>
    <definedName name="justicerec" localSheetId="8">#REF!</definedName>
    <definedName name="justicerec">#REF!</definedName>
    <definedName name="labour" localSheetId="28">'dem38'!#REF!</definedName>
    <definedName name="Labour" localSheetId="7">'dem7'!#REF!</definedName>
    <definedName name="Labour" localSheetId="8">'dem9'!#REF!</definedName>
    <definedName name="loan" localSheetId="14">'dem16'!#REF!</definedName>
    <definedName name="lottery1" localSheetId="11">#REF!</definedName>
    <definedName name="lottery1" localSheetId="15">#REF!</definedName>
    <definedName name="lottery1" localSheetId="17">#REF!</definedName>
    <definedName name="lottery1" localSheetId="20">#REF!</definedName>
    <definedName name="lottery1" localSheetId="22">#REF!</definedName>
    <definedName name="lottery1" localSheetId="26">#REF!</definedName>
    <definedName name="lottery1" localSheetId="4">#REF!</definedName>
    <definedName name="lottery1" localSheetId="31">#REF!</definedName>
    <definedName name="lottery1" localSheetId="33">#REF!</definedName>
    <definedName name="lottery1" localSheetId="34">#REF!</definedName>
    <definedName name="lottery1" localSheetId="35">#REF!</definedName>
    <definedName name="lottery1" localSheetId="8">#REF!</definedName>
    <definedName name="lottery1">#REF!</definedName>
    <definedName name="lr" localSheetId="9">#REF!</definedName>
    <definedName name="lr" localSheetId="11">#REF!</definedName>
    <definedName name="lr" localSheetId="13">#REF!</definedName>
    <definedName name="lr" localSheetId="15">#REF!</definedName>
    <definedName name="lr" localSheetId="16">#REF!</definedName>
    <definedName name="lr" localSheetId="17">'dem21'!#REF!</definedName>
    <definedName name="lr" localSheetId="18">'dem22'!#REF!</definedName>
    <definedName name="lr" localSheetId="19">#REF!</definedName>
    <definedName name="lr" localSheetId="20">#REF!</definedName>
    <definedName name="lr" localSheetId="22">#REF!</definedName>
    <definedName name="lr" localSheetId="24">#REF!</definedName>
    <definedName name="lr" localSheetId="26">#REF!</definedName>
    <definedName name="lr" localSheetId="27">#REF!</definedName>
    <definedName name="lr" localSheetId="28">'dem38'!#REF!</definedName>
    <definedName name="lr" localSheetId="4">#REF!</definedName>
    <definedName name="lr" localSheetId="30">#REF!</definedName>
    <definedName name="lr" localSheetId="31">#REF!</definedName>
    <definedName name="lr" localSheetId="33">#REF!</definedName>
    <definedName name="lr" localSheetId="34">#REF!</definedName>
    <definedName name="lr" localSheetId="35">#REF!</definedName>
    <definedName name="lr" localSheetId="6">#REF!</definedName>
    <definedName name="lr" localSheetId="8">#REF!</definedName>
    <definedName name="lr">#REF!</definedName>
    <definedName name="lrrec" localSheetId="9">#REF!</definedName>
    <definedName name="lrrec" localSheetId="11">#REF!</definedName>
    <definedName name="lrrec" localSheetId="13">#REF!</definedName>
    <definedName name="lrrec" localSheetId="15">#REF!</definedName>
    <definedName name="lrrec" localSheetId="17">'dem21'!#REF!</definedName>
    <definedName name="lrrec" localSheetId="18">'dem22'!#REF!</definedName>
    <definedName name="lrrec" localSheetId="19">#REF!</definedName>
    <definedName name="lrrec" localSheetId="20">#REF!</definedName>
    <definedName name="lrrec" localSheetId="21">#REF!</definedName>
    <definedName name="lrrec" localSheetId="22">#REF!</definedName>
    <definedName name="lrrec" localSheetId="24">#REF!</definedName>
    <definedName name="lrrec" localSheetId="26">#REF!</definedName>
    <definedName name="lrrec" localSheetId="27">#REF!</definedName>
    <definedName name="lrrec" localSheetId="4">#REF!</definedName>
    <definedName name="lrrec" localSheetId="30">#REF!</definedName>
    <definedName name="lrrec" localSheetId="31">#REF!</definedName>
    <definedName name="lrrec" localSheetId="33">#REF!</definedName>
    <definedName name="lrrec" localSheetId="34">#REF!</definedName>
    <definedName name="lrrec" localSheetId="35">#REF!</definedName>
    <definedName name="lrrec" localSheetId="6">#REF!</definedName>
    <definedName name="lrrec" localSheetId="8">#REF!</definedName>
    <definedName name="lrrec">#REF!</definedName>
    <definedName name="med" localSheetId="28">'dem38'!#REF!</definedName>
    <definedName name="mgs" localSheetId="11">'dem13'!#REF!</definedName>
    <definedName name="mgs" localSheetId="12">'dem14'!#REF!</definedName>
    <definedName name="mgs" localSheetId="14">'dem16'!#REF!</definedName>
    <definedName name="mi" localSheetId="16">'dem19'!#REF!</definedName>
    <definedName name="micap" localSheetId="16">'dem19'!#REF!</definedName>
    <definedName name="minister" localSheetId="11">'dem13'!#REF!</definedName>
    <definedName name="minister" localSheetId="12">'dem14'!#REF!</definedName>
    <definedName name="minor" localSheetId="28">'dem38'!#REF!</definedName>
    <definedName name="minrec" localSheetId="11">'dem13'!#REF!</definedName>
    <definedName name="minrec" localSheetId="12">'dem14'!#REF!</definedName>
    <definedName name="nc" localSheetId="9">#REF!</definedName>
    <definedName name="nc" localSheetId="11">#REF!</definedName>
    <definedName name="nc" localSheetId="13">#REF!</definedName>
    <definedName name="nc" localSheetId="15">#REF!</definedName>
    <definedName name="nc" localSheetId="17">'dem21'!#REF!</definedName>
    <definedName name="nc" localSheetId="18">'dem22'!#REF!</definedName>
    <definedName name="nc" localSheetId="19">#REF!</definedName>
    <definedName name="nc" localSheetId="20">#REF!</definedName>
    <definedName name="nc" localSheetId="21">#REF!</definedName>
    <definedName name="nc" localSheetId="22">#REF!</definedName>
    <definedName name="nc" localSheetId="23">#REF!</definedName>
    <definedName name="nc" localSheetId="24">#REF!</definedName>
    <definedName name="nc" localSheetId="26">#REF!</definedName>
    <definedName name="nc" localSheetId="27">#REF!</definedName>
    <definedName name="nc" localSheetId="4">#REF!</definedName>
    <definedName name="nc" localSheetId="30">#REF!</definedName>
    <definedName name="nc" localSheetId="31">#REF!</definedName>
    <definedName name="nc" localSheetId="32">#REF!</definedName>
    <definedName name="nc" localSheetId="33">#REF!</definedName>
    <definedName name="nc" localSheetId="34">#REF!</definedName>
    <definedName name="nc" localSheetId="35">#REF!</definedName>
    <definedName name="nc" localSheetId="6">#REF!</definedName>
    <definedName name="nc" localSheetId="8">#REF!</definedName>
    <definedName name="nc">#REF!</definedName>
    <definedName name="ncfund" localSheetId="11">#REF!</definedName>
    <definedName name="ncfund" localSheetId="13">#REF!</definedName>
    <definedName name="ncfund" localSheetId="15">#REF!</definedName>
    <definedName name="ncfund" localSheetId="17">'dem21'!#REF!</definedName>
    <definedName name="ncfund" localSheetId="18">'dem22'!#REF!</definedName>
    <definedName name="ncfund" localSheetId="19">#REF!</definedName>
    <definedName name="ncfund" localSheetId="20">#REF!</definedName>
    <definedName name="ncfund" localSheetId="21">#REF!</definedName>
    <definedName name="ncfund" localSheetId="22">#REF!</definedName>
    <definedName name="ncfund" localSheetId="23">#REF!</definedName>
    <definedName name="ncfund" localSheetId="24">#REF!</definedName>
    <definedName name="ncfund" localSheetId="26">#REF!</definedName>
    <definedName name="ncfund" localSheetId="27">#REF!</definedName>
    <definedName name="ncfund" localSheetId="4">#REF!</definedName>
    <definedName name="ncfund" localSheetId="30">#REF!</definedName>
    <definedName name="ncfund" localSheetId="31">#REF!</definedName>
    <definedName name="ncfund" localSheetId="32">#REF!</definedName>
    <definedName name="ncfund" localSheetId="33">#REF!</definedName>
    <definedName name="ncfund" localSheetId="34">#REF!</definedName>
    <definedName name="ncfund" localSheetId="35">#REF!</definedName>
    <definedName name="ncfund" localSheetId="6">#REF!</definedName>
    <definedName name="ncfund" localSheetId="8">#REF!</definedName>
    <definedName name="ncfund">#REF!</definedName>
    <definedName name="ncfund1" localSheetId="17">'dem21'!#REF!</definedName>
    <definedName name="ncfund1" localSheetId="18">'dem22'!#REF!</definedName>
    <definedName name="ncrec" localSheetId="10">#REF!</definedName>
    <definedName name="ncrec" localSheetId="11">#REF!</definedName>
    <definedName name="ncrec" localSheetId="13">#REF!</definedName>
    <definedName name="ncrec" localSheetId="15">#REF!</definedName>
    <definedName name="ncrec" localSheetId="17">#REF!</definedName>
    <definedName name="ncrec" localSheetId="19">#REF!</definedName>
    <definedName name="ncrec" localSheetId="20">#REF!</definedName>
    <definedName name="ncrec" localSheetId="22">#REF!</definedName>
    <definedName name="ncrec" localSheetId="23">#REF!</definedName>
    <definedName name="ncrec" localSheetId="24">#REF!</definedName>
    <definedName name="ncrec" localSheetId="26">#REF!</definedName>
    <definedName name="ncrec" localSheetId="27">#REF!</definedName>
    <definedName name="ncrec" localSheetId="4">#REF!</definedName>
    <definedName name="ncrec" localSheetId="30">#REF!</definedName>
    <definedName name="ncrec" localSheetId="31">#REF!</definedName>
    <definedName name="ncrec" localSheetId="32">#REF!</definedName>
    <definedName name="ncrec" localSheetId="33">#REF!</definedName>
    <definedName name="ncrec" localSheetId="34">#REF!</definedName>
    <definedName name="ncrec" localSheetId="35">#REF!</definedName>
    <definedName name="ncrec" localSheetId="6">#REF!</definedName>
    <definedName name="ncrec" localSheetId="8">#REF!</definedName>
    <definedName name="ncrec">#REF!</definedName>
    <definedName name="ncrec1" localSheetId="10">#REF!</definedName>
    <definedName name="ncrec1" localSheetId="11">#REF!</definedName>
    <definedName name="ncrec1" localSheetId="13">#REF!</definedName>
    <definedName name="ncrec1" localSheetId="15">#REF!</definedName>
    <definedName name="ncrec1" localSheetId="2">#REF!</definedName>
    <definedName name="ncrec1" localSheetId="17">'dem21'!#REF!</definedName>
    <definedName name="ncrec1" localSheetId="18">'dem22'!#REF!</definedName>
    <definedName name="ncrec1" localSheetId="19">#REF!</definedName>
    <definedName name="ncrec1" localSheetId="20">#REF!</definedName>
    <definedName name="ncrec1" localSheetId="22">#REF!</definedName>
    <definedName name="ncrec1" localSheetId="23">#REF!</definedName>
    <definedName name="ncrec1" localSheetId="24">#REF!</definedName>
    <definedName name="ncrec1" localSheetId="26">#REF!</definedName>
    <definedName name="ncrec1" localSheetId="27">#REF!</definedName>
    <definedName name="ncrec1" localSheetId="4">#REF!</definedName>
    <definedName name="ncrec1" localSheetId="30">#REF!</definedName>
    <definedName name="ncrec1" localSheetId="31">#REF!</definedName>
    <definedName name="ncrec1" localSheetId="32">#REF!</definedName>
    <definedName name="ncrec1" localSheetId="33">#REF!</definedName>
    <definedName name="ncrec1" localSheetId="34">#REF!</definedName>
    <definedName name="ncrec1" localSheetId="35">#REF!</definedName>
    <definedName name="ncrec1" localSheetId="6">#REF!</definedName>
    <definedName name="ncrec1" localSheetId="7">#REF!</definedName>
    <definedName name="ncrec1" localSheetId="8">#REF!</definedName>
    <definedName name="ncrec1">#REF!</definedName>
    <definedName name="ncrec2" localSheetId="17">'dem21'!#REF!</definedName>
    <definedName name="ncrec2" localSheetId="18">'dem22'!#REF!</definedName>
    <definedName name="ncse" localSheetId="25">'Dem35'!#REF!</definedName>
    <definedName name="non_plan">'dem39'!A1</definedName>
    <definedName name="np" localSheetId="9">'dem11'!#REF!</definedName>
    <definedName name="np" localSheetId="10">'dem12'!#REF!</definedName>
    <definedName name="np" localSheetId="11">'dem13'!#REF!</definedName>
    <definedName name="np" localSheetId="12">'dem14'!#REF!</definedName>
    <definedName name="np" localSheetId="13">'dem15'!#REF!</definedName>
    <definedName name="np" localSheetId="14">'dem16'!#REF!</definedName>
    <definedName name="np" localSheetId="15">'dem17'!#REF!</definedName>
    <definedName name="np" localSheetId="16">'dem19'!#REF!</definedName>
    <definedName name="np" localSheetId="2">'dem2'!#REF!</definedName>
    <definedName name="np" localSheetId="17">'dem21'!#REF!</definedName>
    <definedName name="np" localSheetId="18">'dem22'!#REF!</definedName>
    <definedName name="np" localSheetId="19">'dem26'!#REF!</definedName>
    <definedName name="np" localSheetId="3">'dem3'!#REF!</definedName>
    <definedName name="np" localSheetId="20">'dem30'!#REF!</definedName>
    <definedName name="np" localSheetId="21">'dem31'!#REF!</definedName>
    <definedName name="np" localSheetId="22">'dem32'!#REF!</definedName>
    <definedName name="np" localSheetId="23">'dem33'!#REF!</definedName>
    <definedName name="np" localSheetId="24">'dem34'!#REF!</definedName>
    <definedName name="np" localSheetId="25">'Dem35'!#REF!</definedName>
    <definedName name="np" localSheetId="26">'dem36'!#REF!</definedName>
    <definedName name="np" localSheetId="27">'dem37'!#REF!</definedName>
    <definedName name="np" localSheetId="28">'dem38'!#REF!</definedName>
    <definedName name="np" localSheetId="29">'dem39'!#REF!</definedName>
    <definedName name="np" localSheetId="4">'dem4'!#REF!</definedName>
    <definedName name="np" localSheetId="30">'dem40'!$F$53</definedName>
    <definedName name="np" localSheetId="31">dem40A!#REF!</definedName>
    <definedName name="np" localSheetId="32">'dem41'!#REF!</definedName>
    <definedName name="np" localSheetId="33">#REF!</definedName>
    <definedName name="np" localSheetId="34">#REF!</definedName>
    <definedName name="np" localSheetId="35">#REF!</definedName>
    <definedName name="np" localSheetId="5">'dem5'!#REF!</definedName>
    <definedName name="np" localSheetId="6">'dem6'!#REF!</definedName>
    <definedName name="np" localSheetId="7">'dem7'!#REF!</definedName>
    <definedName name="np" localSheetId="8">'dem9'!#REF!</definedName>
    <definedName name="np">#REF!</definedName>
    <definedName name="Nutrition" localSheetId="10">#REF!</definedName>
    <definedName name="Nutrition" localSheetId="11">#REF!</definedName>
    <definedName name="Nutrition" localSheetId="13">#REF!</definedName>
    <definedName name="Nutrition" localSheetId="15">#REF!</definedName>
    <definedName name="Nutrition" localSheetId="2">#REF!</definedName>
    <definedName name="Nutrition" localSheetId="17">#REF!</definedName>
    <definedName name="Nutrition" localSheetId="18">#REF!</definedName>
    <definedName name="Nutrition" localSheetId="19">#REF!</definedName>
    <definedName name="Nutrition" localSheetId="20">#REF!</definedName>
    <definedName name="Nutrition" localSheetId="22">#REF!</definedName>
    <definedName name="Nutrition" localSheetId="26">#REF!</definedName>
    <definedName name="Nutrition" localSheetId="27">#REF!</definedName>
    <definedName name="Nutrition" localSheetId="28">'dem38'!#REF!</definedName>
    <definedName name="Nutrition" localSheetId="4">#REF!</definedName>
    <definedName name="Nutrition" localSheetId="31">#REF!</definedName>
    <definedName name="Nutrition" localSheetId="33">#REF!</definedName>
    <definedName name="Nutrition" localSheetId="34">#REF!</definedName>
    <definedName name="Nutrition" localSheetId="35">#REF!</definedName>
    <definedName name="Nutrition" localSheetId="6">#REF!</definedName>
    <definedName name="Nutrition" localSheetId="8">#REF!</definedName>
    <definedName name="Nutrition">#REF!</definedName>
    <definedName name="oap" localSheetId="13">'dem15'!#REF!</definedName>
    <definedName name="oap" localSheetId="28">'dem38'!#REF!</definedName>
    <definedName name="oapCap" localSheetId="13">'dem15'!#REF!</definedName>
    <definedName name="oas" localSheetId="10">'dem12'!#REF!</definedName>
    <definedName name="oas" localSheetId="17">'dem21'!#REF!</definedName>
    <definedName name="oas" localSheetId="18">'dem22'!#REF!</definedName>
    <definedName name="oges" localSheetId="9">'dem11'!#REF!</definedName>
    <definedName name="oges" localSheetId="11">#REF!</definedName>
    <definedName name="oges" localSheetId="14">'dem16'!#REF!</definedName>
    <definedName name="oges" localSheetId="15">#REF!</definedName>
    <definedName name="oges" localSheetId="2">#REF!</definedName>
    <definedName name="oges" localSheetId="17">#REF!</definedName>
    <definedName name="oges" localSheetId="19">#REF!</definedName>
    <definedName name="oges" localSheetId="20">#REF!</definedName>
    <definedName name="oges" localSheetId="22">#REF!</definedName>
    <definedName name="oges" localSheetId="26">#REF!</definedName>
    <definedName name="oges" localSheetId="27">#REF!</definedName>
    <definedName name="oges" localSheetId="29">#REF!</definedName>
    <definedName name="oges" localSheetId="4">#REF!</definedName>
    <definedName name="oges" localSheetId="31">#REF!</definedName>
    <definedName name="oges" localSheetId="32">'dem41'!#REF!</definedName>
    <definedName name="oges" localSheetId="33">#REF!</definedName>
    <definedName name="oges" localSheetId="34">#REF!</definedName>
    <definedName name="oges" localSheetId="35">#REF!</definedName>
    <definedName name="oges" localSheetId="6">#REF!</definedName>
    <definedName name="oges" localSheetId="8">#REF!</definedName>
    <definedName name="oges">#REF!</definedName>
    <definedName name="ordp" localSheetId="25">'Dem35'!#REF!</definedName>
    <definedName name="ordp" localSheetId="28">'dem38'!#REF!</definedName>
    <definedName name="ordpcap" localSheetId="25">'Dem35'!#REF!</definedName>
    <definedName name="ordprec" localSheetId="25">'Dem35'!#REF!</definedName>
    <definedName name="osr" localSheetId="28">'dem38'!#REF!</definedName>
    <definedName name="ossrec" localSheetId="6">'dem6'!#REF!</definedName>
    <definedName name="otd" localSheetId="10">'dem12'!#REF!</definedName>
    <definedName name="otdrec" localSheetId="10">'dem12'!#REF!</definedName>
    <definedName name="otdrec" localSheetId="32">'dem41'!#REF!</definedName>
    <definedName name="pension" localSheetId="11">#REF!</definedName>
    <definedName name="pension" localSheetId="13">#REF!</definedName>
    <definedName name="pension" localSheetId="15">#REF!</definedName>
    <definedName name="pension" localSheetId="17">#REF!</definedName>
    <definedName name="pension" localSheetId="19">#REF!</definedName>
    <definedName name="pension" localSheetId="20">#REF!</definedName>
    <definedName name="pension" localSheetId="22">#REF!</definedName>
    <definedName name="pension" localSheetId="26">#REF!</definedName>
    <definedName name="pension" localSheetId="27">#REF!</definedName>
    <definedName name="pension" localSheetId="29">#REF!</definedName>
    <definedName name="pension" localSheetId="4">#REF!</definedName>
    <definedName name="pension" localSheetId="31">#REF!</definedName>
    <definedName name="pension" localSheetId="33">#REF!</definedName>
    <definedName name="pension" localSheetId="34">#REF!</definedName>
    <definedName name="pension" localSheetId="35">#REF!</definedName>
    <definedName name="pension" localSheetId="6">#REF!</definedName>
    <definedName name="pension" localSheetId="8">#REF!</definedName>
    <definedName name="pension">#REF!</definedName>
    <definedName name="plant" localSheetId="14">'dem16'!#REF!</definedName>
    <definedName name="powCaprec" localSheetId="20">'dem30'!#REF!</definedName>
    <definedName name="powCaprec" localSheetId="21">'dem31'!#REF!</definedName>
    <definedName name="Power" localSheetId="20">'dem30'!#REF!</definedName>
    <definedName name="Power" localSheetId="21">'dem31'!#REF!</definedName>
    <definedName name="power" localSheetId="28">'dem38'!#REF!</definedName>
    <definedName name="powercap" localSheetId="20">'dem30'!#REF!</definedName>
    <definedName name="powercap" localSheetId="21">'dem31'!#REF!</definedName>
    <definedName name="powerrec" localSheetId="20">'dem30'!#REF!</definedName>
    <definedName name="powerrec" localSheetId="21">'dem31'!#REF!</definedName>
    <definedName name="powerrec1" localSheetId="20">'dem30'!#REF!</definedName>
    <definedName name="powerrec1" localSheetId="21">'dem31'!#REF!</definedName>
    <definedName name="powloan" localSheetId="20">'dem30'!#REF!</definedName>
    <definedName name="powloan" localSheetId="21">'dem31'!#REF!</definedName>
    <definedName name="_xlnm.Print_Area" localSheetId="9">'dem11'!$A$1:$H$38</definedName>
    <definedName name="_xlnm.Print_Area" localSheetId="10">'dem12'!$A$1:$H$40</definedName>
    <definedName name="_xlnm.Print_Area" localSheetId="11">'dem13'!$A$1:$H$74</definedName>
    <definedName name="_xlnm.Print_Area" localSheetId="12">'dem14'!$A$1:$H$58</definedName>
    <definedName name="_xlnm.Print_Area" localSheetId="13">'dem15'!$A$1:$H$30</definedName>
    <definedName name="_xlnm.Print_Area" localSheetId="14">'dem16'!$A$1:$H$29</definedName>
    <definedName name="_xlnm.Print_Area" localSheetId="15">'dem17'!$A$1:$H$31</definedName>
    <definedName name="_xlnm.Print_Area" localSheetId="16">'dem19'!$A$1:$H$65</definedName>
    <definedName name="_xlnm.Print_Area" localSheetId="2">'dem2'!$A$1:$H$86</definedName>
    <definedName name="_xlnm.Print_Area" localSheetId="17">'dem21'!$A$1:$H$31</definedName>
    <definedName name="_xlnm.Print_Area" localSheetId="18">'dem22'!$A$1:$H$42</definedName>
    <definedName name="_xlnm.Print_Area" localSheetId="19">'dem26'!$A$1:$H$47</definedName>
    <definedName name="_xlnm.Print_Area" localSheetId="3">'dem3'!$A$1:$H$46</definedName>
    <definedName name="_xlnm.Print_Area" localSheetId="20">'dem30'!$A$1:$H$59</definedName>
    <definedName name="_xlnm.Print_Area" localSheetId="21">'dem31'!$A$1:$H$134</definedName>
    <definedName name="_xlnm.Print_Area" localSheetId="22">'dem32'!$A$1:$H$29</definedName>
    <definedName name="_xlnm.Print_Area" localSheetId="23">'dem33'!$A$1:$H$50</definedName>
    <definedName name="_xlnm.Print_Area" localSheetId="24">'dem34'!$A$1:$H$60</definedName>
    <definedName name="_xlnm.Print_Area" localSheetId="25">'Dem35'!$A$1:$H$152</definedName>
    <definedName name="_xlnm.Print_Area" localSheetId="26">'dem36'!$A$1:$H$28</definedName>
    <definedName name="_xlnm.Print_Area" localSheetId="27">'dem37'!$A$1:$H$32</definedName>
    <definedName name="_xlnm.Print_Area" localSheetId="28">'dem38'!$A$1:$H$81</definedName>
    <definedName name="_xlnm.Print_Area" localSheetId="29">'dem39'!$A$1:$H$38</definedName>
    <definedName name="_xlnm.Print_Area" localSheetId="4">'dem4'!$A$1:$H$30</definedName>
    <definedName name="_xlnm.Print_Area" localSheetId="30">'dem40'!$A$1:$H$61</definedName>
    <definedName name="_xlnm.Print_Area" localSheetId="31">dem40A!$A$1:$H$47</definedName>
    <definedName name="_xlnm.Print_Area" localSheetId="32">'dem41'!$A$1:$H$49</definedName>
    <definedName name="_xlnm.Print_Area" localSheetId="33">'dem42'!$A$1:$H$25</definedName>
    <definedName name="_xlnm.Print_Area" localSheetId="34">'dem43'!$A$1:$H$30</definedName>
    <definedName name="_xlnm.Print_Area" localSheetId="35">'dem46'!$A$1:$H$33</definedName>
    <definedName name="_xlnm.Print_Area" localSheetId="36">'dem47'!$A$1:$H$40</definedName>
    <definedName name="_xlnm.Print_Area" localSheetId="5">'dem5'!$A$1:$H$33</definedName>
    <definedName name="_xlnm.Print_Area" localSheetId="6">'dem6'!$A$1:$H$28</definedName>
    <definedName name="_xlnm.Print_Area" localSheetId="7">'dem7'!$A$1:$H$90</definedName>
    <definedName name="_xlnm.Print_Area" localSheetId="8">'dem9'!$A$1:$H$32</definedName>
    <definedName name="_xlnm.Print_Area" localSheetId="0">Introduc.!$A$1:$C$68</definedName>
    <definedName name="_xlnm.Print_Area" localSheetId="1">Rev_Cap!$A$1:$H$43</definedName>
    <definedName name="_xlnm.Print_Titles" localSheetId="9">'dem11'!$12:$14</definedName>
    <definedName name="_xlnm.Print_Titles" localSheetId="10">'dem12'!$12:$14</definedName>
    <definedName name="_xlnm.Print_Titles" localSheetId="11">'dem13'!$12:$14</definedName>
    <definedName name="_xlnm.Print_Titles" localSheetId="12">'dem14'!$12:$14</definedName>
    <definedName name="_xlnm.Print_Titles" localSheetId="13">'dem15'!$12:$14</definedName>
    <definedName name="_xlnm.Print_Titles" localSheetId="14">'dem16'!$12:$14</definedName>
    <definedName name="_xlnm.Print_Titles" localSheetId="15">'dem17'!$12:$14</definedName>
    <definedName name="_xlnm.Print_Titles" localSheetId="16">'dem19'!$12:$14</definedName>
    <definedName name="_xlnm.Print_Titles" localSheetId="2">'dem2'!$12:$14</definedName>
    <definedName name="_xlnm.Print_Titles" localSheetId="17">'dem21'!$13:$14</definedName>
    <definedName name="_xlnm.Print_Titles" localSheetId="18">'dem22'!$12:$13</definedName>
    <definedName name="_xlnm.Print_Titles" localSheetId="19">'dem26'!$12:$14</definedName>
    <definedName name="_xlnm.Print_Titles" localSheetId="3">'dem3'!$12:$14</definedName>
    <definedName name="_xlnm.Print_Titles" localSheetId="20">'dem30'!$12:$14</definedName>
    <definedName name="_xlnm.Print_Titles" localSheetId="21">'dem31'!$12:$14</definedName>
    <definedName name="_xlnm.Print_Titles" localSheetId="22">'dem32'!$12:$14</definedName>
    <definedName name="_xlnm.Print_Titles" localSheetId="23">'dem33'!$12:$14</definedName>
    <definedName name="_xlnm.Print_Titles" localSheetId="24">'dem34'!$12:$14</definedName>
    <definedName name="_xlnm.Print_Titles" localSheetId="25">'Dem35'!$12:$14</definedName>
    <definedName name="_xlnm.Print_Titles" localSheetId="26">'dem36'!$13:$14</definedName>
    <definedName name="_xlnm.Print_Titles" localSheetId="27">'dem37'!$13:$14</definedName>
    <definedName name="_xlnm.Print_Titles" localSheetId="28">'dem38'!$12:$14</definedName>
    <definedName name="_xlnm.Print_Titles" localSheetId="29">'dem39'!$12:$14</definedName>
    <definedName name="_xlnm.Print_Titles" localSheetId="4">'dem4'!$12:$14</definedName>
    <definedName name="_xlnm.Print_Titles" localSheetId="30">'dem40'!$12:$14</definedName>
    <definedName name="_xlnm.Print_Titles" localSheetId="31">dem40A!$12:$14</definedName>
    <definedName name="_xlnm.Print_Titles" localSheetId="32">'dem41'!$13:$14</definedName>
    <definedName name="_xlnm.Print_Titles" localSheetId="33">'dem42'!$12:$14</definedName>
    <definedName name="_xlnm.Print_Titles" localSheetId="34">'dem43'!$12:$14</definedName>
    <definedName name="_xlnm.Print_Titles" localSheetId="35">'dem46'!$12:$14</definedName>
    <definedName name="_xlnm.Print_Titles" localSheetId="36">'dem47'!$12:$14</definedName>
    <definedName name="_xlnm.Print_Titles" localSheetId="5">'dem5'!$13:$14</definedName>
    <definedName name="_xlnm.Print_Titles" localSheetId="6">'dem6'!$11:$14</definedName>
    <definedName name="_xlnm.Print_Titles" localSheetId="7">'dem7'!$12:$14</definedName>
    <definedName name="_xlnm.Print_Titles" localSheetId="8">'dem9'!$12:$14</definedName>
    <definedName name="_xlnm.Print_Titles" localSheetId="0">Introduc.!$42:$42</definedName>
    <definedName name="_xlnm.Print_Titles" localSheetId="1">Rev_Cap!$4:$6</definedName>
    <definedName name="public" localSheetId="28">'dem38'!#REF!</definedName>
    <definedName name="pw" localSheetId="11">#REF!</definedName>
    <definedName name="pw" localSheetId="15">#REF!</definedName>
    <definedName name="pw" localSheetId="2">#REF!</definedName>
    <definedName name="pw" localSheetId="17">#REF!</definedName>
    <definedName name="pw" localSheetId="3">'dem3'!#REF!</definedName>
    <definedName name="pw" localSheetId="20">'dem30'!#REF!</definedName>
    <definedName name="pw" localSheetId="21">'dem31'!#REF!</definedName>
    <definedName name="pw" localSheetId="22">'dem32'!#REF!</definedName>
    <definedName name="pw" localSheetId="23">'dem33'!#REF!</definedName>
    <definedName name="pw" localSheetId="24">'dem34'!#REF!</definedName>
    <definedName name="pw" localSheetId="26">#REF!</definedName>
    <definedName name="pw" localSheetId="27">#REF!</definedName>
    <definedName name="pw" localSheetId="4">'dem4'!#REF!</definedName>
    <definedName name="pw" localSheetId="31">#REF!</definedName>
    <definedName name="pw" localSheetId="32">'dem41'!#REF!</definedName>
    <definedName name="pw" localSheetId="33">#REF!</definedName>
    <definedName name="pw" localSheetId="34">#REF!</definedName>
    <definedName name="pw" localSheetId="35">#REF!</definedName>
    <definedName name="pw" localSheetId="6">#REF!</definedName>
    <definedName name="pw" localSheetId="7">'dem7'!#REF!</definedName>
    <definedName name="pw" localSheetId="8">'dem9'!#REF!</definedName>
    <definedName name="pw">#REF!</definedName>
    <definedName name="pwcap" localSheetId="11">#REF!</definedName>
    <definedName name="pwcap" localSheetId="13">#REF!</definedName>
    <definedName name="pwcap" localSheetId="15">#REF!</definedName>
    <definedName name="pwcap" localSheetId="17">'dem21'!#REF!</definedName>
    <definedName name="pwcap" localSheetId="18">'dem22'!#REF!</definedName>
    <definedName name="pwcap" localSheetId="19">#REF!</definedName>
    <definedName name="pwcap" localSheetId="3">'dem3'!#REF!</definedName>
    <definedName name="pwcap" localSheetId="20">'dem30'!#REF!</definedName>
    <definedName name="pwcap" localSheetId="21">'dem31'!#REF!</definedName>
    <definedName name="pwcap" localSheetId="22">#REF!</definedName>
    <definedName name="pwcap" localSheetId="26">#REF!</definedName>
    <definedName name="pwcap" localSheetId="27">#REF!</definedName>
    <definedName name="pwcap" localSheetId="4">'dem4'!#REF!</definedName>
    <definedName name="pwcap" localSheetId="31">#REF!</definedName>
    <definedName name="pwcap" localSheetId="33">#REF!</definedName>
    <definedName name="pwcap" localSheetId="34">#REF!</definedName>
    <definedName name="pwcap" localSheetId="35">#REF!</definedName>
    <definedName name="pwcap" localSheetId="6">#REF!</definedName>
    <definedName name="pwcap" localSheetId="8">#REF!</definedName>
    <definedName name="pwcap">#REF!</definedName>
    <definedName name="pwrec" localSheetId="3">'dem3'!#REF!</definedName>
    <definedName name="pwrec" localSheetId="4">'dem4'!#REF!</definedName>
    <definedName name="rb" localSheetId="20">'dem30'!#REF!</definedName>
    <definedName name="rb" localSheetId="21">'dem31'!#REF!</definedName>
    <definedName name="rb" localSheetId="24">'dem34'!#REF!</definedName>
    <definedName name="rb" localSheetId="25">'Dem35'!#REF!</definedName>
    <definedName name="rbcap" localSheetId="14">'dem16'!#REF!</definedName>
    <definedName name="rbcap" localSheetId="24">'dem34'!#REF!</definedName>
    <definedName name="rbcap" localSheetId="25">'Dem35'!#REF!</definedName>
    <definedName name="rbrec" localSheetId="24">'dem34'!#REF!</definedName>
    <definedName name="rbrec" localSheetId="25">'Dem35'!#REF!</definedName>
    <definedName name="rbrec3" localSheetId="24">'dem34'!#REF!</definedName>
    <definedName name="re" localSheetId="25">'Dem35'!#REF!</definedName>
    <definedName name="RE" localSheetId="28">'dem38'!#REF!</definedName>
    <definedName name="rec" localSheetId="11">#REF!</definedName>
    <definedName name="rec" localSheetId="13">#REF!</definedName>
    <definedName name="rec" localSheetId="15">#REF!</definedName>
    <definedName name="rec" localSheetId="17">'dem21'!#REF!</definedName>
    <definedName name="rec" localSheetId="18">'dem22'!#REF!</definedName>
    <definedName name="rec" localSheetId="19">#REF!</definedName>
    <definedName name="rec" localSheetId="20">'dem30'!#REF!</definedName>
    <definedName name="rec" localSheetId="21">'dem31'!#REF!</definedName>
    <definedName name="rec" localSheetId="22">#REF!</definedName>
    <definedName name="rec" localSheetId="26">#REF!</definedName>
    <definedName name="rec" localSheetId="27">#REF!</definedName>
    <definedName name="rec" localSheetId="28">'dem38'!#REF!</definedName>
    <definedName name="rec" localSheetId="29">#REF!</definedName>
    <definedName name="rec" localSheetId="4">#REF!</definedName>
    <definedName name="rec" localSheetId="31">#REF!</definedName>
    <definedName name="rec" localSheetId="32">'dem41'!#REF!</definedName>
    <definedName name="rec" localSheetId="33">#REF!</definedName>
    <definedName name="rec" localSheetId="34">#REF!</definedName>
    <definedName name="rec" localSheetId="35">#REF!</definedName>
    <definedName name="rec" localSheetId="6">#REF!</definedName>
    <definedName name="rec" localSheetId="7">'dem7'!#REF!</definedName>
    <definedName name="rec" localSheetId="8">'dem9'!#REF!</definedName>
    <definedName name="rec">#REF!</definedName>
    <definedName name="reform" localSheetId="9">#REF!</definedName>
    <definedName name="reform" localSheetId="11">#REF!</definedName>
    <definedName name="reform" localSheetId="13">#REF!</definedName>
    <definedName name="reform" localSheetId="15">#REF!</definedName>
    <definedName name="reform" localSheetId="17">'dem21'!#REF!</definedName>
    <definedName name="reform" localSheetId="18">'dem22'!#REF!</definedName>
    <definedName name="reform" localSheetId="19">#REF!</definedName>
    <definedName name="reform" localSheetId="20">#REF!</definedName>
    <definedName name="reform" localSheetId="22">#REF!</definedName>
    <definedName name="reform" localSheetId="26">#REF!</definedName>
    <definedName name="reform" localSheetId="27">#REF!</definedName>
    <definedName name="reform" localSheetId="29">#REF!</definedName>
    <definedName name="reform" localSheetId="4">#REF!</definedName>
    <definedName name="reform" localSheetId="31">#REF!</definedName>
    <definedName name="reform" localSheetId="33">#REF!</definedName>
    <definedName name="reform" localSheetId="34">#REF!</definedName>
    <definedName name="reform" localSheetId="35">#REF!</definedName>
    <definedName name="reform" localSheetId="6">#REF!</definedName>
    <definedName name="reform" localSheetId="8">#REF!</definedName>
    <definedName name="reform">#REF!</definedName>
    <definedName name="research" localSheetId="28">'dem38'!#REF!</definedName>
    <definedName name="revise" localSheetId="9">'dem11'!#REF!</definedName>
    <definedName name="revise" localSheetId="10">'dem12'!#REF!</definedName>
    <definedName name="revise" localSheetId="11">'dem13'!$D$17:$H$17</definedName>
    <definedName name="revise" localSheetId="12">'dem14'!$D$21:$H$21</definedName>
    <definedName name="revise" localSheetId="13">'dem15'!$D$22:$H$22</definedName>
    <definedName name="revise" localSheetId="14">'dem16'!#REF!</definedName>
    <definedName name="revise" localSheetId="15">'dem17'!#REF!</definedName>
    <definedName name="revise" localSheetId="16">'dem19'!#REF!</definedName>
    <definedName name="revise" localSheetId="2">'dem2'!#REF!</definedName>
    <definedName name="revise" localSheetId="17">'dem21'!$D$40:$H$40</definedName>
    <definedName name="revise" localSheetId="18">'dem22'!#REF!</definedName>
    <definedName name="revise" localSheetId="19">'dem26'!$D$37:$H$37</definedName>
    <definedName name="revise" localSheetId="3">'dem3'!#REF!</definedName>
    <definedName name="revise" localSheetId="20">'dem30'!#REF!</definedName>
    <definedName name="revise" localSheetId="21">'dem31'!#REF!</definedName>
    <definedName name="revise" localSheetId="22">'dem32'!$D$28:$H$28</definedName>
    <definedName name="revise" localSheetId="23">'dem33'!#REF!</definedName>
    <definedName name="revise" localSheetId="24">'dem34'!#REF!</definedName>
    <definedName name="revise" localSheetId="25">'Dem35'!#REF!</definedName>
    <definedName name="revise" localSheetId="26">'dem36'!$D$25:$H$25</definedName>
    <definedName name="revise" localSheetId="27">'dem37'!#REF!</definedName>
    <definedName name="revise" localSheetId="28">'dem38'!#REF!</definedName>
    <definedName name="revise" localSheetId="29">'dem39'!#REF!</definedName>
    <definedName name="revise" localSheetId="4">'dem4'!#REF!</definedName>
    <definedName name="revise" localSheetId="30">'dem40'!$D$79:$J$79</definedName>
    <definedName name="revise" localSheetId="31">dem40A!#REF!</definedName>
    <definedName name="revise" localSheetId="32">'dem41'!#REF!</definedName>
    <definedName name="revise" localSheetId="33">'dem42'!$D$37:$H$37</definedName>
    <definedName name="revise" localSheetId="34">'dem43'!#REF!</definedName>
    <definedName name="revise" localSheetId="35">'dem46'!$D$30:$H$30</definedName>
    <definedName name="revise" localSheetId="5">'dem5'!#REF!</definedName>
    <definedName name="revise" localSheetId="6">'dem6'!#REF!</definedName>
    <definedName name="revise" localSheetId="7">'dem7'!#REF!</definedName>
    <definedName name="revise" localSheetId="8">'dem9'!$D$31:$H$31</definedName>
    <definedName name="revise">'dem47'!#REF!</definedName>
    <definedName name="roads" localSheetId="17">'dem21'!#REF!</definedName>
    <definedName name="roads" localSheetId="18">'dem22'!#REF!</definedName>
    <definedName name="roads" localSheetId="28">'dem38'!#REF!</definedName>
    <definedName name="roadsrec" localSheetId="24">'dem34'!#REF!</definedName>
    <definedName name="rt" localSheetId="26">'dem36'!#REF!</definedName>
    <definedName name="rt" localSheetId="27">'dem37'!#REF!</definedName>
    <definedName name="rtcap" localSheetId="26">'dem36'!#REF!</definedName>
    <definedName name="rtcap" localSheetId="27">'dem37'!#REF!</definedName>
    <definedName name="rtrec" localSheetId="26">'dem36'!#REF!</definedName>
    <definedName name="rtrec" localSheetId="27">'dem37'!#REF!</definedName>
    <definedName name="rtrec1" localSheetId="26">'dem36'!#REF!</definedName>
    <definedName name="rtrec1" localSheetId="27">'dem37'!#REF!</definedName>
    <definedName name="rtrec2" localSheetId="26">'dem36'!#REF!</definedName>
    <definedName name="rtrec2" localSheetId="27">'dem37'!#REF!</definedName>
    <definedName name="sc" localSheetId="25">'Dem35'!#REF!</definedName>
    <definedName name="scst" localSheetId="9">'dem11'!#REF!</definedName>
    <definedName name="scst" localSheetId="10">#REF!</definedName>
    <definedName name="scst" localSheetId="11">#REF!</definedName>
    <definedName name="scst" localSheetId="15">#REF!</definedName>
    <definedName name="scst" localSheetId="2">#REF!</definedName>
    <definedName name="scst" localSheetId="17">#REF!</definedName>
    <definedName name="scst" localSheetId="18">#REF!</definedName>
    <definedName name="scst" localSheetId="20">#REF!</definedName>
    <definedName name="scst" localSheetId="22">#REF!</definedName>
    <definedName name="scst" localSheetId="25">'Dem35'!#REF!</definedName>
    <definedName name="scst" localSheetId="26">#REF!</definedName>
    <definedName name="scst" localSheetId="27">#REF!</definedName>
    <definedName name="scst" localSheetId="28">'dem38'!#REF!</definedName>
    <definedName name="scst" localSheetId="4">#REF!</definedName>
    <definedName name="scst" localSheetId="31">#REF!</definedName>
    <definedName name="scst" localSheetId="33">#REF!</definedName>
    <definedName name="scst" localSheetId="34">#REF!</definedName>
    <definedName name="scst" localSheetId="35">#REF!</definedName>
    <definedName name="scst" localSheetId="6">#REF!</definedName>
    <definedName name="scst" localSheetId="8">#REF!</definedName>
    <definedName name="scst">#REF!</definedName>
    <definedName name="scstrec" localSheetId="28">'dem38'!#REF!</definedName>
    <definedName name="ses" localSheetId="17">'dem21'!#REF!</definedName>
    <definedName name="ses" localSheetId="18">'dem22'!#REF!</definedName>
    <definedName name="sgs" localSheetId="11">'dem13'!#REF!</definedName>
    <definedName name="sgs" localSheetId="12">'dem14'!#REF!</definedName>
    <definedName name="sgs" localSheetId="13">#REF!</definedName>
    <definedName name="sgs" localSheetId="15">#REF!</definedName>
    <definedName name="sgs" localSheetId="17">'dem21'!#REF!</definedName>
    <definedName name="sgs" localSheetId="18">'dem22'!#REF!</definedName>
    <definedName name="sgs" localSheetId="19">'dem26'!#REF!</definedName>
    <definedName name="sgs" localSheetId="20">#REF!</definedName>
    <definedName name="sgs" localSheetId="22">#REF!</definedName>
    <definedName name="sgs" localSheetId="26">#REF!</definedName>
    <definedName name="sgs" localSheetId="27">#REF!</definedName>
    <definedName name="sgs" localSheetId="4">#REF!</definedName>
    <definedName name="sgs" localSheetId="31">#REF!</definedName>
    <definedName name="sgs" localSheetId="33">#REF!</definedName>
    <definedName name="sgs" localSheetId="34">#REF!</definedName>
    <definedName name="sgs" localSheetId="35">#REF!</definedName>
    <definedName name="sgs" localSheetId="6">#REF!</definedName>
    <definedName name="sgs" localSheetId="8">#REF!</definedName>
    <definedName name="sgs">#REF!</definedName>
    <definedName name="sgsrec" localSheetId="11">'dem13'!#REF!</definedName>
    <definedName name="sgsrec" localSheetId="12">'dem14'!#REF!</definedName>
    <definedName name="sgsrec" localSheetId="15">#REF!</definedName>
    <definedName name="sgsrec" localSheetId="17">#REF!</definedName>
    <definedName name="sgsrec" localSheetId="20">#REF!</definedName>
    <definedName name="sgsrec" localSheetId="22">#REF!</definedName>
    <definedName name="sgsrec" localSheetId="26">#REF!</definedName>
    <definedName name="sgsrec" localSheetId="4">#REF!</definedName>
    <definedName name="sgsrec" localSheetId="31">#REF!</definedName>
    <definedName name="sgsrec" localSheetId="33">#REF!</definedName>
    <definedName name="sgsrec" localSheetId="34">#REF!</definedName>
    <definedName name="sgsrec" localSheetId="35">#REF!</definedName>
    <definedName name="sgsrec" localSheetId="8">#REF!</definedName>
    <definedName name="sgsrec">#REF!</definedName>
    <definedName name="SocialSecurity" localSheetId="10">#REF!</definedName>
    <definedName name="SocialSecurity" localSheetId="11">'dem13'!#REF!</definedName>
    <definedName name="SocialSecurity" localSheetId="12">'dem14'!#REF!</definedName>
    <definedName name="SocialSecurity" localSheetId="13">#REF!</definedName>
    <definedName name="SocialSecurity" localSheetId="15">#REF!</definedName>
    <definedName name="SocialSecurity" localSheetId="2">#REF!</definedName>
    <definedName name="SocialSecurity" localSheetId="17">#REF!</definedName>
    <definedName name="SocialSecurity" localSheetId="18">#REF!</definedName>
    <definedName name="SocialSecurity" localSheetId="19">#REF!</definedName>
    <definedName name="SocialSecurity" localSheetId="20">#REF!</definedName>
    <definedName name="SocialSecurity" localSheetId="22">#REF!</definedName>
    <definedName name="SocialSecurity" localSheetId="26">#REF!</definedName>
    <definedName name="SocialSecurity" localSheetId="27">#REF!</definedName>
    <definedName name="SocialSecurity" localSheetId="28">'dem38'!#REF!</definedName>
    <definedName name="SocialSecurity" localSheetId="29">#REF!</definedName>
    <definedName name="SocialSecurity" localSheetId="4">#REF!</definedName>
    <definedName name="SocialSecurity" localSheetId="31">#REF!</definedName>
    <definedName name="SocialSecurity" localSheetId="33">#REF!</definedName>
    <definedName name="SocialSecurity" localSheetId="34">#REF!</definedName>
    <definedName name="SocialSecurity" localSheetId="35">#REF!</definedName>
    <definedName name="SocialSecurity" localSheetId="6">#REF!</definedName>
    <definedName name="SocialSecurity" localSheetId="8">#REF!</definedName>
    <definedName name="SocialSecurity">#REF!</definedName>
    <definedName name="socialwelfare" localSheetId="9">#REF!</definedName>
    <definedName name="socialwelfare" localSheetId="10">#REF!</definedName>
    <definedName name="socialwelfare" localSheetId="11">#REF!</definedName>
    <definedName name="socialwelfare" localSheetId="13">#REF!</definedName>
    <definedName name="socialwelfare" localSheetId="15">#REF!</definedName>
    <definedName name="socialwelfare" localSheetId="2">#REF!</definedName>
    <definedName name="socialwelfare" localSheetId="17">#REF!</definedName>
    <definedName name="socialwelfare" localSheetId="18">#REF!</definedName>
    <definedName name="socialwelfare" localSheetId="19">#REF!</definedName>
    <definedName name="socialwelfare" localSheetId="20">#REF!</definedName>
    <definedName name="socialwelfare" localSheetId="22">#REF!</definedName>
    <definedName name="socialwelfare" localSheetId="26">#REF!</definedName>
    <definedName name="socialwelfare" localSheetId="27">#REF!</definedName>
    <definedName name="socialwelfare" localSheetId="28">'dem38'!#REF!</definedName>
    <definedName name="socialwelfare" localSheetId="29">#REF!</definedName>
    <definedName name="socialwelfare" localSheetId="4">#REF!</definedName>
    <definedName name="socialwelfare" localSheetId="31">#REF!</definedName>
    <definedName name="socialwelfare" localSheetId="33">#REF!</definedName>
    <definedName name="socialwelfare" localSheetId="34">#REF!</definedName>
    <definedName name="socialwelfare" localSheetId="35">#REF!</definedName>
    <definedName name="socialwelfare" localSheetId="6">#REF!</definedName>
    <definedName name="socialwelfare" localSheetId="8">#REF!</definedName>
    <definedName name="socialwelfare">#REF!</definedName>
    <definedName name="spfrd" localSheetId="9">#REF!</definedName>
    <definedName name="spfrd" localSheetId="10">'dem12'!#REF!</definedName>
    <definedName name="spfrd" localSheetId="11">#REF!</definedName>
    <definedName name="spfrd" localSheetId="13">#REF!</definedName>
    <definedName name="spfrd" localSheetId="15">#REF!</definedName>
    <definedName name="spfrd" localSheetId="17">#REF!</definedName>
    <definedName name="spfrd" localSheetId="19">#REF!</definedName>
    <definedName name="spfrd" localSheetId="20">#REF!</definedName>
    <definedName name="spfrd" localSheetId="22">#REF!</definedName>
    <definedName name="spfrd" localSheetId="25">'Dem35'!#REF!</definedName>
    <definedName name="spfrd" localSheetId="26">#REF!</definedName>
    <definedName name="spfrd" localSheetId="27">#REF!</definedName>
    <definedName name="spfrd" localSheetId="29">#REF!</definedName>
    <definedName name="spfrd" localSheetId="4">#REF!</definedName>
    <definedName name="spfrd" localSheetId="31">#REF!</definedName>
    <definedName name="spfrd" localSheetId="33">#REF!</definedName>
    <definedName name="spfrd" localSheetId="34">#REF!</definedName>
    <definedName name="spfrd" localSheetId="35">#REF!</definedName>
    <definedName name="spfrd" localSheetId="6">#REF!</definedName>
    <definedName name="spfrd" localSheetId="7">#REF!</definedName>
    <definedName name="spfrd" localSheetId="8">#REF!</definedName>
    <definedName name="spfrd">#REF!</definedName>
    <definedName name="sports" localSheetId="28">'dem38'!#REF!</definedName>
    <definedName name="sports" localSheetId="29">'dem39'!#REF!</definedName>
    <definedName name="spprg" localSheetId="28">'dem38'!#REF!</definedName>
    <definedName name="sss" localSheetId="9">#REF!</definedName>
    <definedName name="sss" localSheetId="11">#REF!</definedName>
    <definedName name="sss" localSheetId="13">#REF!</definedName>
    <definedName name="sss" localSheetId="15">#REF!</definedName>
    <definedName name="sss" localSheetId="17">'dem21'!#REF!</definedName>
    <definedName name="sss" localSheetId="18">'dem22'!#REF!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5">'Dem35'!#REF!</definedName>
    <definedName name="sss" localSheetId="26">#REF!</definedName>
    <definedName name="sss" localSheetId="27">#REF!</definedName>
    <definedName name="sss" localSheetId="4">#REF!</definedName>
    <definedName name="sss" localSheetId="30">#REF!</definedName>
    <definedName name="sss" localSheetId="31">#REF!</definedName>
    <definedName name="sss" localSheetId="32">#REF!</definedName>
    <definedName name="sss" localSheetId="33">#REF!</definedName>
    <definedName name="sss" localSheetId="34">#REF!</definedName>
    <definedName name="sss" localSheetId="35">#REF!</definedName>
    <definedName name="sss" localSheetId="5">'dem5'!#REF!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sssrec" localSheetId="5">'dem5'!#REF!</definedName>
    <definedName name="sswrec1" localSheetId="28">'dem38'!#REF!</definedName>
    <definedName name="sswrec2" localSheetId="28">'dem38'!#REF!</definedName>
    <definedName name="stidf" localSheetId="25">'Dem35'!#REF!</definedName>
    <definedName name="summary" localSheetId="9">'dem11'!#REF!</definedName>
    <definedName name="summary" localSheetId="10">'dem12'!#REF!</definedName>
    <definedName name="summary" localSheetId="11">'dem13'!#REF!</definedName>
    <definedName name="summary" localSheetId="12">'dem14'!#REF!</definedName>
    <definedName name="summary" localSheetId="13">'dem15'!#REF!</definedName>
    <definedName name="summary" localSheetId="14">'dem16'!#REF!</definedName>
    <definedName name="summary" localSheetId="15">'dem17'!#REF!</definedName>
    <definedName name="summary" localSheetId="16">'dem19'!$D$32:$H$32</definedName>
    <definedName name="summary" localSheetId="2">'dem2'!#REF!</definedName>
    <definedName name="summary" localSheetId="17">'dem21'!$D$33:$H$33</definedName>
    <definedName name="summary" localSheetId="18">'dem22'!#REF!</definedName>
    <definedName name="summary" localSheetId="19">'dem26'!$D$32:$H$32</definedName>
    <definedName name="summary" localSheetId="3">'dem3'!#REF!</definedName>
    <definedName name="summary" localSheetId="20">'dem30'!#REF!</definedName>
    <definedName name="summary" localSheetId="21">'dem31'!#REF!</definedName>
    <definedName name="summary" localSheetId="22">'dem32'!#REF!</definedName>
    <definedName name="summary" localSheetId="23">'dem33'!#REF!</definedName>
    <definedName name="summary" localSheetId="24">'dem34'!#REF!</definedName>
    <definedName name="summary" localSheetId="25">'Dem35'!$D$79:$H$79</definedName>
    <definedName name="summary" localSheetId="26">'dem36'!#REF!</definedName>
    <definedName name="summary" localSheetId="27">'dem37'!$D$23:$H$23</definedName>
    <definedName name="summary" localSheetId="28">'dem38'!#REF!</definedName>
    <definedName name="summary" localSheetId="29">'dem39'!#REF!</definedName>
    <definedName name="summary" localSheetId="4">'dem4'!#REF!</definedName>
    <definedName name="summary" localSheetId="30">'dem40'!$D$72:$J$72</definedName>
    <definedName name="summary" localSheetId="31">dem40A!$D$25:$H$25</definedName>
    <definedName name="summary" localSheetId="32">'dem41'!#REF!</definedName>
    <definedName name="summary" localSheetId="33">'dem42'!$D$27:$H$27</definedName>
    <definedName name="summary" localSheetId="34">'dem43'!#REF!</definedName>
    <definedName name="summary" localSheetId="35">'dem46'!#REF!</definedName>
    <definedName name="summary" localSheetId="36">'dem47'!#REF!</definedName>
    <definedName name="summary" localSheetId="5">'dem5'!#REF!</definedName>
    <definedName name="summary" localSheetId="6">'dem6'!#REF!</definedName>
    <definedName name="summary" localSheetId="7">'dem7'!#REF!</definedName>
    <definedName name="summary" localSheetId="8">'dem9'!#REF!</definedName>
    <definedName name="suspense" localSheetId="3">'dem3'!#REF!</definedName>
    <definedName name="suspense" localSheetId="24">'dem34'!#REF!</definedName>
    <definedName name="suspense" localSheetId="4">'dem4'!#REF!</definedName>
    <definedName name="swc" localSheetId="10">'dem12'!#REF!</definedName>
    <definedName name="swc" localSheetId="11">#REF!</definedName>
    <definedName name="swc" localSheetId="15">#REF!</definedName>
    <definedName name="swc" localSheetId="17">#REF!</definedName>
    <definedName name="swc" localSheetId="20">#REF!</definedName>
    <definedName name="swc" localSheetId="22">#REF!</definedName>
    <definedName name="swc" localSheetId="26">#REF!</definedName>
    <definedName name="swc" localSheetId="27">#REF!</definedName>
    <definedName name="swc" localSheetId="28">'dem38'!#REF!</definedName>
    <definedName name="swc" localSheetId="4">#REF!</definedName>
    <definedName name="swc" localSheetId="31">#REF!</definedName>
    <definedName name="swc" localSheetId="33">#REF!</definedName>
    <definedName name="swc" localSheetId="34">#REF!</definedName>
    <definedName name="swc" localSheetId="35">#REF!</definedName>
    <definedName name="swc" localSheetId="6">#REF!</definedName>
    <definedName name="swc" localSheetId="8">#REF!</definedName>
    <definedName name="swc">#REF!</definedName>
    <definedName name="tax" localSheetId="11">#REF!</definedName>
    <definedName name="tax" localSheetId="13">#REF!</definedName>
    <definedName name="tax" localSheetId="15">#REF!</definedName>
    <definedName name="tax" localSheetId="2">#REF!</definedName>
    <definedName name="tax" localSheetId="17">#REF!</definedName>
    <definedName name="tax" localSheetId="19">'dem26'!#REF!</definedName>
    <definedName name="tax" localSheetId="20">#REF!</definedName>
    <definedName name="tax" localSheetId="22">#REF!</definedName>
    <definedName name="tax" localSheetId="26">#REF!</definedName>
    <definedName name="tax" localSheetId="27">#REF!</definedName>
    <definedName name="tax" localSheetId="4">#REF!</definedName>
    <definedName name="tax" localSheetId="31">#REF!</definedName>
    <definedName name="tax" localSheetId="32">'dem41'!#REF!</definedName>
    <definedName name="tax" localSheetId="33">#REF!</definedName>
    <definedName name="tax" localSheetId="34">#REF!</definedName>
    <definedName name="tax" localSheetId="35">#REF!</definedName>
    <definedName name="tax" localSheetId="6">#REF!</definedName>
    <definedName name="tax" localSheetId="8">#REF!</definedName>
    <definedName name="tax">#REF!</definedName>
    <definedName name="techcap" localSheetId="7">'dem7'!#REF!</definedName>
    <definedName name="techcap" localSheetId="8">'dem9'!#REF!</definedName>
    <definedName name="technical" localSheetId="7">'dem7'!#REF!</definedName>
    <definedName name="technical" localSheetId="8">'dem9'!#REF!</definedName>
    <definedName name="techrec" localSheetId="7">'dem7'!#REF!</definedName>
    <definedName name="techrec" localSheetId="8">'dem9'!#REF!</definedName>
    <definedName name="teicap" localSheetId="15">'dem17'!#REF!</definedName>
    <definedName name="tourism" localSheetId="28">'dem38'!#REF!</definedName>
    <definedName name="Tourism" localSheetId="30">'dem40'!$D$31:$G$31</definedName>
    <definedName name="Tourism" localSheetId="31">dem40A!#REF!</definedName>
    <definedName name="tourismcap" localSheetId="30">'dem40'!$D$51:$G$51</definedName>
    <definedName name="tourismcap" localSheetId="31">dem40A!#REF!</definedName>
    <definedName name="tourismrec" localSheetId="30">'dem40'!$D$68:$M$68</definedName>
    <definedName name="tourismrec" localSheetId="31">dem40A!#REF!</definedName>
    <definedName name="tourismRevenue" localSheetId="30">'dem40'!$E$10:$G$10</definedName>
    <definedName name="tourismRevenue" localSheetId="31">dem40A!$E$10:$G$10</definedName>
    <definedName name="trec" localSheetId="30">'dem40'!#REF!</definedName>
    <definedName name="trec" localSheetId="31">dem40A!#REF!</definedName>
    <definedName name="UD" localSheetId="28">'dem38'!#REF!</definedName>
    <definedName name="udhd" localSheetId="11">#REF!</definedName>
    <definedName name="udhd" localSheetId="13">#REF!</definedName>
    <definedName name="udhd" localSheetId="15">#REF!</definedName>
    <definedName name="udhd" localSheetId="2">#REF!</definedName>
    <definedName name="udhd" localSheetId="17">#REF!</definedName>
    <definedName name="udhd" localSheetId="19">#REF!</definedName>
    <definedName name="udhd" localSheetId="20">#REF!</definedName>
    <definedName name="udhd" localSheetId="22">#REF!</definedName>
    <definedName name="udhd" localSheetId="26">#REF!</definedName>
    <definedName name="udhd" localSheetId="27">#REF!</definedName>
    <definedName name="udhd" localSheetId="29">#REF!</definedName>
    <definedName name="udhd" localSheetId="4">#REF!</definedName>
    <definedName name="udhd" localSheetId="31">#REF!</definedName>
    <definedName name="udhd" localSheetId="32">'dem41'!#REF!</definedName>
    <definedName name="udhd" localSheetId="33">#REF!</definedName>
    <definedName name="udhd" localSheetId="34">#REF!</definedName>
    <definedName name="udhd" localSheetId="35">#REF!</definedName>
    <definedName name="udhd" localSheetId="6">#REF!</definedName>
    <definedName name="udhd" localSheetId="8">#REF!</definedName>
    <definedName name="udhd">#REF!</definedName>
    <definedName name="udhdcap" localSheetId="32">'dem41'!#REF!</definedName>
    <definedName name="udhdrec" localSheetId="32">'dem41'!#REF!</definedName>
    <definedName name="udrec" localSheetId="32">'dem41'!#REF!</definedName>
    <definedName name="udroad" localSheetId="32">'dem41'!#REF!</definedName>
    <definedName name="urbancap" localSheetId="9">#REF!</definedName>
    <definedName name="urbancap" localSheetId="11">#REF!</definedName>
    <definedName name="urbancap" localSheetId="13">#REF!</definedName>
    <definedName name="urbancap" localSheetId="15">#REF!</definedName>
    <definedName name="urbancap" localSheetId="2">#REF!</definedName>
    <definedName name="urbancap" localSheetId="17">#REF!</definedName>
    <definedName name="urbancap" localSheetId="19">#REF!</definedName>
    <definedName name="urbancap" localSheetId="20">#REF!</definedName>
    <definedName name="urbancap" localSheetId="22">#REF!</definedName>
    <definedName name="urbancap" localSheetId="26">#REF!</definedName>
    <definedName name="urbancap" localSheetId="27">#REF!</definedName>
    <definedName name="urbancap" localSheetId="29">#REF!</definedName>
    <definedName name="urbancap" localSheetId="4">#REF!</definedName>
    <definedName name="urbancap" localSheetId="31">#REF!</definedName>
    <definedName name="urbancap" localSheetId="32">'dem41'!#REF!</definedName>
    <definedName name="urbancap" localSheetId="33">#REF!</definedName>
    <definedName name="urbancap" localSheetId="34">#REF!</definedName>
    <definedName name="urbancap" localSheetId="35">#REF!</definedName>
    <definedName name="urbancap" localSheetId="6">#REF!</definedName>
    <definedName name="urbancap" localSheetId="8">#REF!</definedName>
    <definedName name="urbancap">#REF!</definedName>
    <definedName name="urbanDevelopment" localSheetId="32">'dem41'!$E$13:$G$13</definedName>
    <definedName name="village" localSheetId="28">'dem38'!#REF!</definedName>
    <definedName name="voted" localSheetId="9">'dem11'!#REF!</definedName>
    <definedName name="voted" localSheetId="10">'dem12'!#REF!</definedName>
    <definedName name="voted" localSheetId="11">'dem13'!#REF!</definedName>
    <definedName name="voted" localSheetId="12">'dem14'!#REF!</definedName>
    <definedName name="voted" localSheetId="13">'dem15'!$E$10:$G$10</definedName>
    <definedName name="voted" localSheetId="14">'dem16'!$E$13:$G$13</definedName>
    <definedName name="voted" localSheetId="15">'dem17'!$E$9:$G$9</definedName>
    <definedName name="voted" localSheetId="16">'dem19'!$E$11:$G$11</definedName>
    <definedName name="Voted" localSheetId="2">#REF!</definedName>
    <definedName name="Voted" localSheetId="17">#REF!</definedName>
    <definedName name="Voted" localSheetId="18">#REF!</definedName>
    <definedName name="Voted" localSheetId="19">'dem26'!#REF!</definedName>
    <definedName name="Voted" localSheetId="20">'dem30'!#REF!</definedName>
    <definedName name="Voted" localSheetId="21">'dem31'!#REF!</definedName>
    <definedName name="Voted" localSheetId="22">'dem32'!$E$11:$G$11</definedName>
    <definedName name="Voted" localSheetId="23">'dem33'!$E$11:$G$11</definedName>
    <definedName name="Voted" localSheetId="24">'dem34'!$E$10:$G$10</definedName>
    <definedName name="Voted" localSheetId="25">'Dem35'!#REF!</definedName>
    <definedName name="Voted" localSheetId="26">'dem36'!$E$9:$G$9</definedName>
    <definedName name="Voted" localSheetId="27">'dem37'!$E$9:$G$9</definedName>
    <definedName name="Voted" localSheetId="28">'dem38'!$E$12:$G$12</definedName>
    <definedName name="Voted" localSheetId="29">'dem39'!$E$9:$G$9</definedName>
    <definedName name="Voted" localSheetId="4">#REF!</definedName>
    <definedName name="Voted" localSheetId="30">'dem40'!$E$10:$G$10</definedName>
    <definedName name="Voted" localSheetId="31">dem40A!$E$10:$G$10</definedName>
    <definedName name="Voted" localSheetId="32">'dem41'!$E$13:$G$13</definedName>
    <definedName name="Voted" localSheetId="33">#REF!</definedName>
    <definedName name="Voted" localSheetId="34">#REF!</definedName>
    <definedName name="Voted" localSheetId="35">#REF!</definedName>
    <definedName name="Voted" localSheetId="6">#REF!</definedName>
    <definedName name="Voted" localSheetId="8">#REF!</definedName>
    <definedName name="Voted">#REF!</definedName>
    <definedName name="vsi" localSheetId="14">'dem16'!#REF!</definedName>
    <definedName name="vsicap" localSheetId="14">'dem16'!#REF!</definedName>
    <definedName name="vsirec" localSheetId="14">'dem16'!#REF!</definedName>
    <definedName name="wareCaprec" localSheetId="9">'dem11'!#REF!</definedName>
    <definedName name="warerec" localSheetId="9">'dem11'!#REF!</definedName>
    <definedName name="water" localSheetId="11">#REF!</definedName>
    <definedName name="water" localSheetId="15">#REF!</definedName>
    <definedName name="water" localSheetId="2">#REF!</definedName>
    <definedName name="water" localSheetId="17">'dem21'!#REF!</definedName>
    <definedName name="water" localSheetId="18">'dem22'!#REF!</definedName>
    <definedName name="water" localSheetId="20">#REF!</definedName>
    <definedName name="water" localSheetId="22">'dem32'!#REF!</definedName>
    <definedName name="water" localSheetId="23">'dem33'!#REF!</definedName>
    <definedName name="water" localSheetId="25">'Dem35'!#REF!</definedName>
    <definedName name="water" localSheetId="26">#REF!</definedName>
    <definedName name="water" localSheetId="27">#REF!</definedName>
    <definedName name="water" localSheetId="28">'dem38'!#REF!</definedName>
    <definedName name="water" localSheetId="4">#REF!</definedName>
    <definedName name="water" localSheetId="31">#REF!</definedName>
    <definedName name="water" localSheetId="32">'dem41'!#REF!</definedName>
    <definedName name="water" localSheetId="33">#REF!</definedName>
    <definedName name="water" localSheetId="34">#REF!</definedName>
    <definedName name="water" localSheetId="35">#REF!</definedName>
    <definedName name="water" localSheetId="5">#REF!</definedName>
    <definedName name="water" localSheetId="6">#REF!</definedName>
    <definedName name="water" localSheetId="8">#REF!</definedName>
    <definedName name="water">#REF!</definedName>
    <definedName name="watercap" localSheetId="11">#REF!</definedName>
    <definedName name="watercap" localSheetId="13">#REF!</definedName>
    <definedName name="watercap" localSheetId="15">#REF!</definedName>
    <definedName name="watercap" localSheetId="2">#REF!</definedName>
    <definedName name="watercap" localSheetId="17">#REF!</definedName>
    <definedName name="watercap" localSheetId="19">#REF!</definedName>
    <definedName name="watercap" localSheetId="20">#REF!</definedName>
    <definedName name="watercap" localSheetId="22">'dem32'!#REF!</definedName>
    <definedName name="watercap" localSheetId="23">'dem33'!#REF!</definedName>
    <definedName name="watercap" localSheetId="25">'Dem35'!#REF!</definedName>
    <definedName name="watercap" localSheetId="26">#REF!</definedName>
    <definedName name="watercap" localSheetId="27">#REF!</definedName>
    <definedName name="watercap" localSheetId="4">#REF!</definedName>
    <definedName name="watercap" localSheetId="31">#REF!</definedName>
    <definedName name="watercap" localSheetId="32">'dem41'!#REF!</definedName>
    <definedName name="watercap" localSheetId="33">#REF!</definedName>
    <definedName name="watercap" localSheetId="34">#REF!</definedName>
    <definedName name="watercap" localSheetId="35">#REF!</definedName>
    <definedName name="watercap" localSheetId="5">#REF!</definedName>
    <definedName name="watercap" localSheetId="6">#REF!</definedName>
    <definedName name="watercap" localSheetId="8">#REF!</definedName>
    <definedName name="watercap">#REF!</definedName>
    <definedName name="waterrec" localSheetId="25">'Dem35'!#REF!</definedName>
    <definedName name="welfarecap" localSheetId="10">#REF!</definedName>
    <definedName name="welfarecap" localSheetId="11">#REF!</definedName>
    <definedName name="welfarecap" localSheetId="13">#REF!</definedName>
    <definedName name="welfarecap" localSheetId="15">#REF!</definedName>
    <definedName name="welfarecap" localSheetId="2">#REF!</definedName>
    <definedName name="welfarecap" localSheetId="17">#REF!</definedName>
    <definedName name="welfarecap" localSheetId="18">#REF!</definedName>
    <definedName name="welfarecap" localSheetId="19">#REF!</definedName>
    <definedName name="welfarecap" localSheetId="20">#REF!</definedName>
    <definedName name="welfarecap" localSheetId="22">#REF!</definedName>
    <definedName name="welfarecap" localSheetId="26">#REF!</definedName>
    <definedName name="welfarecap" localSheetId="27">#REF!</definedName>
    <definedName name="welfarecap" localSheetId="28">'dem38'!#REF!</definedName>
    <definedName name="welfarecap" localSheetId="29">#REF!</definedName>
    <definedName name="welfarecap" localSheetId="4">#REF!</definedName>
    <definedName name="welfarecap" localSheetId="31">#REF!</definedName>
    <definedName name="welfarecap" localSheetId="33">#REF!</definedName>
    <definedName name="welfarecap" localSheetId="34">#REF!</definedName>
    <definedName name="welfarecap" localSheetId="35">#REF!</definedName>
    <definedName name="welfarecap" localSheetId="5">#REF!</definedName>
    <definedName name="welfarecap" localSheetId="6">#REF!</definedName>
    <definedName name="welfarecap" localSheetId="7">#REF!</definedName>
    <definedName name="welfarecap" localSheetId="8">#REF!</definedName>
    <definedName name="welfarecap">#REF!</definedName>
    <definedName name="Z_0A01029B_7B3B_461F_BED3_37847DEE34DD_.wvu.FilterData" localSheetId="1" hidden="1">Rev_Cap!$A$6:$I$41</definedName>
    <definedName name="Z_0A01029B_7B3B_461F_BED3_37847DEE34DD_.wvu.PrintArea" localSheetId="0" hidden="1">Introduc.!$A$1:$C$42</definedName>
    <definedName name="Z_0A01029B_7B3B_461F_BED3_37847DEE34DD_.wvu.PrintArea" localSheetId="1" hidden="1">Rev_Cap!$A$1:$H$41</definedName>
    <definedName name="Z_11785445_139B_4A31_9FC3_9005FC3C3095_.wvu.FilterData" localSheetId="2" hidden="1">'dem2'!#REF!</definedName>
    <definedName name="Z_11785445_139B_4A31_9FC3_9005FC3C3095_.wvu.PrintArea" localSheetId="2" hidden="1">'dem2'!$A$1:$H$14</definedName>
    <definedName name="Z_11785445_139B_4A31_9FC3_9005FC3C3095_.wvu.PrintTitles" localSheetId="2" hidden="1">'dem2'!$12:$14</definedName>
    <definedName name="Z_11785445_139B_4A31_9FC3_9005FC3C3095_.wvu.Rows" localSheetId="2" hidden="1">'dem2'!#REF!</definedName>
    <definedName name="Z_20AC3EE6_0FC9_11D5_8064_004005726899_.wvu.FilterData" localSheetId="32" hidden="1">'dem41'!#REF!</definedName>
    <definedName name="Z_239EE218_578E_4317_BEED_14D5D7089E27_.wvu.Cols" localSheetId="9" hidden="1">'dem11'!#REF!</definedName>
    <definedName name="Z_239EE218_578E_4317_BEED_14D5D7089E27_.wvu.Cols" localSheetId="10" hidden="1">'dem12'!#REF!</definedName>
    <definedName name="Z_239EE218_578E_4317_BEED_14D5D7089E27_.wvu.Cols" localSheetId="14" hidden="1">'dem16'!#REF!</definedName>
    <definedName name="Z_239EE218_578E_4317_BEED_14D5D7089E27_.wvu.Cols" localSheetId="16" hidden="1">'dem19'!#REF!</definedName>
    <definedName name="Z_239EE218_578E_4317_BEED_14D5D7089E27_.wvu.Cols" localSheetId="2" hidden="1">'dem2'!#REF!</definedName>
    <definedName name="Z_239EE218_578E_4317_BEED_14D5D7089E27_.wvu.Cols" localSheetId="3" hidden="1">'dem3'!#REF!</definedName>
    <definedName name="Z_239EE218_578E_4317_BEED_14D5D7089E27_.wvu.Cols" localSheetId="20" hidden="1">'dem30'!#REF!</definedName>
    <definedName name="Z_239EE218_578E_4317_BEED_14D5D7089E27_.wvu.Cols" localSheetId="21" hidden="1">'dem31'!#REF!</definedName>
    <definedName name="Z_239EE218_578E_4317_BEED_14D5D7089E27_.wvu.Cols" localSheetId="22" hidden="1">'dem32'!#REF!</definedName>
    <definedName name="Z_239EE218_578E_4317_BEED_14D5D7089E27_.wvu.Cols" localSheetId="23" hidden="1">'dem33'!#REF!</definedName>
    <definedName name="Z_239EE218_578E_4317_BEED_14D5D7089E27_.wvu.Cols" localSheetId="24" hidden="1">'dem34'!#REF!</definedName>
    <definedName name="Z_239EE218_578E_4317_BEED_14D5D7089E27_.wvu.Cols" localSheetId="25" hidden="1">'Dem35'!#REF!</definedName>
    <definedName name="Z_239EE218_578E_4317_BEED_14D5D7089E27_.wvu.Cols" localSheetId="28" hidden="1">'dem38'!#REF!</definedName>
    <definedName name="Z_239EE218_578E_4317_BEED_14D5D7089E27_.wvu.Cols" localSheetId="29" hidden="1">'dem39'!#REF!</definedName>
    <definedName name="Z_239EE218_578E_4317_BEED_14D5D7089E27_.wvu.Cols" localSheetId="4" hidden="1">'dem4'!#REF!</definedName>
    <definedName name="Z_239EE218_578E_4317_BEED_14D5D7089E27_.wvu.Cols" localSheetId="30" hidden="1">'dem40'!#REF!</definedName>
    <definedName name="Z_239EE218_578E_4317_BEED_14D5D7089E27_.wvu.Cols" localSheetId="31" hidden="1">dem40A!#REF!</definedName>
    <definedName name="Z_239EE218_578E_4317_BEED_14D5D7089E27_.wvu.Cols" localSheetId="32" hidden="1">'dem41'!#REF!</definedName>
    <definedName name="Z_239EE218_578E_4317_BEED_14D5D7089E27_.wvu.Cols" localSheetId="33" hidden="1">'dem42'!#REF!</definedName>
    <definedName name="Z_239EE218_578E_4317_BEED_14D5D7089E27_.wvu.Cols" localSheetId="34" hidden="1">'dem43'!#REF!</definedName>
    <definedName name="Z_239EE218_578E_4317_BEED_14D5D7089E27_.wvu.Cols" localSheetId="35" hidden="1">'dem46'!#REF!</definedName>
    <definedName name="Z_239EE218_578E_4317_BEED_14D5D7089E27_.wvu.Cols" localSheetId="36" hidden="1">'dem47'!#REF!</definedName>
    <definedName name="Z_239EE218_578E_4317_BEED_14D5D7089E27_.wvu.Cols" localSheetId="7" hidden="1">'dem7'!#REF!</definedName>
    <definedName name="Z_239EE218_578E_4317_BEED_14D5D7089E27_.wvu.Cols" localSheetId="8" hidden="1">'dem9'!#REF!</definedName>
    <definedName name="Z_239EE218_578E_4317_BEED_14D5D7089E27_.wvu.FilterData" localSheetId="9" hidden="1">'dem11'!$B$1:$H$21</definedName>
    <definedName name="Z_239EE218_578E_4317_BEED_14D5D7089E27_.wvu.FilterData" localSheetId="10" hidden="1">'dem12'!$A$2:$H$21</definedName>
    <definedName name="Z_239EE218_578E_4317_BEED_14D5D7089E27_.wvu.FilterData" localSheetId="11" hidden="1">'dem13'!$A$1:$H$16</definedName>
    <definedName name="Z_239EE218_578E_4317_BEED_14D5D7089E27_.wvu.FilterData" localSheetId="12" hidden="1">'dem14'!$A$1:$H$20</definedName>
    <definedName name="Z_239EE218_578E_4317_BEED_14D5D7089E27_.wvu.FilterData" localSheetId="13" hidden="1">'dem15'!$A$1:$H$21</definedName>
    <definedName name="Z_239EE218_578E_4317_BEED_14D5D7089E27_.wvu.FilterData" localSheetId="14" hidden="1">'dem16'!$A$1:$H$14</definedName>
    <definedName name="Z_239EE218_578E_4317_BEED_14D5D7089E27_.wvu.FilterData" localSheetId="15" hidden="1">'dem17'!$A$1:$H$21</definedName>
    <definedName name="Z_239EE218_578E_4317_BEED_14D5D7089E27_.wvu.FilterData" localSheetId="16" hidden="1">'dem19'!$A$1:$H$14</definedName>
    <definedName name="Z_239EE218_578E_4317_BEED_14D5D7089E27_.wvu.FilterData" localSheetId="2" hidden="1">'dem2'!$A$1:$H$14</definedName>
    <definedName name="Z_239EE218_578E_4317_BEED_14D5D7089E27_.wvu.FilterData" localSheetId="17" hidden="1">'dem21'!$A$1:$H$26</definedName>
    <definedName name="Z_239EE218_578E_4317_BEED_14D5D7089E27_.wvu.FilterData" localSheetId="18" hidden="1">'dem22'!$A$1:$H$15</definedName>
    <definedName name="Z_239EE218_578E_4317_BEED_14D5D7089E27_.wvu.FilterData" localSheetId="19" hidden="1">'dem26'!$A$1:$H$29</definedName>
    <definedName name="Z_239EE218_578E_4317_BEED_14D5D7089E27_.wvu.FilterData" localSheetId="3" hidden="1">'dem3'!$A$1:$H$14</definedName>
    <definedName name="Z_239EE218_578E_4317_BEED_14D5D7089E27_.wvu.FilterData" localSheetId="20" hidden="1">'dem30'!$A$1:$H$31</definedName>
    <definedName name="Z_239EE218_578E_4317_BEED_14D5D7089E27_.wvu.FilterData" localSheetId="21" hidden="1">'dem31'!$A$1:$H$15</definedName>
    <definedName name="Z_239EE218_578E_4317_BEED_14D5D7089E27_.wvu.FilterData" localSheetId="22" hidden="1">'dem32'!$A$1:$H$14</definedName>
    <definedName name="Z_239EE218_578E_4317_BEED_14D5D7089E27_.wvu.FilterData" localSheetId="23" hidden="1">'dem33'!$A$1:$H$14</definedName>
    <definedName name="Z_239EE218_578E_4317_BEED_14D5D7089E27_.wvu.FilterData" localSheetId="24" hidden="1">'dem34'!$A$1:$H$14</definedName>
    <definedName name="Z_239EE218_578E_4317_BEED_14D5D7089E27_.wvu.FilterData" localSheetId="25" hidden="1">'Dem35'!$A$1:$H$14</definedName>
    <definedName name="Z_239EE218_578E_4317_BEED_14D5D7089E27_.wvu.FilterData" localSheetId="26" hidden="1">'dem36'!$A$1:$H$14</definedName>
    <definedName name="Z_239EE218_578E_4317_BEED_14D5D7089E27_.wvu.FilterData" localSheetId="27" hidden="1">'dem37'!$A$1:$H$14</definedName>
    <definedName name="Z_239EE218_578E_4317_BEED_14D5D7089E27_.wvu.FilterData" localSheetId="28" hidden="1">'dem38'!$A$1:$H$14</definedName>
    <definedName name="Z_239EE218_578E_4317_BEED_14D5D7089E27_.wvu.FilterData" localSheetId="29" hidden="1">'dem39'!$A$1:$H$14</definedName>
    <definedName name="Z_239EE218_578E_4317_BEED_14D5D7089E27_.wvu.FilterData" localSheetId="4" hidden="1">'dem4'!$A$1:$H$20</definedName>
    <definedName name="Z_239EE218_578E_4317_BEED_14D5D7089E27_.wvu.FilterData" localSheetId="30" hidden="1">'dem40'!$A$1:$M$53</definedName>
    <definedName name="Z_239EE218_578E_4317_BEED_14D5D7089E27_.wvu.FilterData" localSheetId="31" hidden="1">dem40A!$A$1:$H$14</definedName>
    <definedName name="Z_239EE218_578E_4317_BEED_14D5D7089E27_.wvu.FilterData" localSheetId="32" hidden="1">'dem41'!$A$1:$H$24</definedName>
    <definedName name="Z_239EE218_578E_4317_BEED_14D5D7089E27_.wvu.FilterData" localSheetId="33" hidden="1">'dem42'!$A$1:$H$30</definedName>
    <definedName name="Z_239EE218_578E_4317_BEED_14D5D7089E27_.wvu.FilterData" localSheetId="34" hidden="1">'dem43'!$A$1:$H$15</definedName>
    <definedName name="Z_239EE218_578E_4317_BEED_14D5D7089E27_.wvu.FilterData" localSheetId="35" hidden="1">'dem46'!$A$1:$H$26</definedName>
    <definedName name="Z_239EE218_578E_4317_BEED_14D5D7089E27_.wvu.FilterData" localSheetId="36" hidden="1">'dem47'!$A$1:$H$20</definedName>
    <definedName name="Z_239EE218_578E_4317_BEED_14D5D7089E27_.wvu.FilterData" localSheetId="5" hidden="1">'dem5'!$A$1:$H$14</definedName>
    <definedName name="Z_239EE218_578E_4317_BEED_14D5D7089E27_.wvu.FilterData" localSheetId="6" hidden="1">'dem6'!$A$1:$H$20</definedName>
    <definedName name="Z_239EE218_578E_4317_BEED_14D5D7089E27_.wvu.FilterData" localSheetId="7" hidden="1">'dem7'!$A$1:$H$17</definedName>
    <definedName name="Z_239EE218_578E_4317_BEED_14D5D7089E27_.wvu.FilterData" localSheetId="8" hidden="1">'dem9'!$A$1:$H$23</definedName>
    <definedName name="Z_239EE218_578E_4317_BEED_14D5D7089E27_.wvu.PrintArea" localSheetId="9" hidden="1">'dem11'!$A$1:$H$21</definedName>
    <definedName name="Z_239EE218_578E_4317_BEED_14D5D7089E27_.wvu.PrintArea" localSheetId="10" hidden="1">'dem12'!$A$2:$H$21</definedName>
    <definedName name="Z_239EE218_578E_4317_BEED_14D5D7089E27_.wvu.PrintArea" localSheetId="11" hidden="1">'dem13'!$A$1:$H$16</definedName>
    <definedName name="Z_239EE218_578E_4317_BEED_14D5D7089E27_.wvu.PrintArea" localSheetId="12" hidden="1">'dem14'!$A$1:$H$20</definedName>
    <definedName name="Z_239EE218_578E_4317_BEED_14D5D7089E27_.wvu.PrintArea" localSheetId="13" hidden="1">'dem15'!$A$1:$H$21</definedName>
    <definedName name="Z_239EE218_578E_4317_BEED_14D5D7089E27_.wvu.PrintArea" localSheetId="14" hidden="1">'dem16'!$A$1:$H$14</definedName>
    <definedName name="Z_239EE218_578E_4317_BEED_14D5D7089E27_.wvu.PrintArea" localSheetId="15" hidden="1">'dem17'!$A$1:$H$14</definedName>
    <definedName name="Z_239EE218_578E_4317_BEED_14D5D7089E27_.wvu.PrintArea" localSheetId="16" hidden="1">'dem19'!$A$1:$H$14</definedName>
    <definedName name="Z_239EE218_578E_4317_BEED_14D5D7089E27_.wvu.PrintArea" localSheetId="2" hidden="1">'dem2'!$A$1:$H$14</definedName>
    <definedName name="Z_239EE218_578E_4317_BEED_14D5D7089E27_.wvu.PrintArea" localSheetId="17" hidden="1">'dem21'!$A$1:$H$26</definedName>
    <definedName name="Z_239EE218_578E_4317_BEED_14D5D7089E27_.wvu.PrintArea" localSheetId="18" hidden="1">'dem22'!$A$1:$H$15</definedName>
    <definedName name="Z_239EE218_578E_4317_BEED_14D5D7089E27_.wvu.PrintArea" localSheetId="19" hidden="1">'dem26'!$A$1:$H$14</definedName>
    <definedName name="Z_239EE218_578E_4317_BEED_14D5D7089E27_.wvu.PrintArea" localSheetId="3" hidden="1">'dem3'!$A$1:$H$14</definedName>
    <definedName name="Z_239EE218_578E_4317_BEED_14D5D7089E27_.wvu.PrintArea" localSheetId="20" hidden="1">'dem30'!$A$1:$H$31</definedName>
    <definedName name="Z_239EE218_578E_4317_BEED_14D5D7089E27_.wvu.PrintArea" localSheetId="21" hidden="1">'dem31'!$A$1:$H$15</definedName>
    <definedName name="Z_239EE218_578E_4317_BEED_14D5D7089E27_.wvu.PrintArea" localSheetId="22" hidden="1">'dem32'!$B$1:$H$14</definedName>
    <definedName name="Z_239EE218_578E_4317_BEED_14D5D7089E27_.wvu.PrintArea" localSheetId="23" hidden="1">'dem33'!$B$1:$H$14</definedName>
    <definedName name="Z_239EE218_578E_4317_BEED_14D5D7089E27_.wvu.PrintArea" localSheetId="24" hidden="1">'dem34'!$A$1:$H$14</definedName>
    <definedName name="Z_239EE218_578E_4317_BEED_14D5D7089E27_.wvu.PrintArea" localSheetId="25" hidden="1">'Dem35'!$A$1:$H$14</definedName>
    <definedName name="Z_239EE218_578E_4317_BEED_14D5D7089E27_.wvu.PrintArea" localSheetId="28" hidden="1">'dem38'!$A$1:$H$14</definedName>
    <definedName name="Z_239EE218_578E_4317_BEED_14D5D7089E27_.wvu.PrintArea" localSheetId="29" hidden="1">'dem39'!$A$1:$H$14</definedName>
    <definedName name="Z_239EE218_578E_4317_BEED_14D5D7089E27_.wvu.PrintArea" localSheetId="4" hidden="1">'dem4'!$A$1:$H$20</definedName>
    <definedName name="Z_239EE218_578E_4317_BEED_14D5D7089E27_.wvu.PrintArea" localSheetId="30" hidden="1">'dem40'!$A$1:$M$53</definedName>
    <definedName name="Z_239EE218_578E_4317_BEED_14D5D7089E27_.wvu.PrintArea" localSheetId="31" hidden="1">dem40A!$A$1:$H$14</definedName>
    <definedName name="Z_239EE218_578E_4317_BEED_14D5D7089E27_.wvu.PrintArea" localSheetId="32" hidden="1">'dem41'!$A$1:$H$24</definedName>
    <definedName name="Z_239EE218_578E_4317_BEED_14D5D7089E27_.wvu.PrintArea" localSheetId="33" hidden="1">'dem42'!$A$1:$H$26</definedName>
    <definedName name="Z_239EE218_578E_4317_BEED_14D5D7089E27_.wvu.PrintArea" localSheetId="34" hidden="1">'dem43'!$A$1:$H$15</definedName>
    <definedName name="Z_239EE218_578E_4317_BEED_14D5D7089E27_.wvu.PrintArea" localSheetId="35" hidden="1">'dem46'!$A$1:$H$26</definedName>
    <definedName name="Z_239EE218_578E_4317_BEED_14D5D7089E27_.wvu.PrintArea" localSheetId="36" hidden="1">'dem47'!$A$1:$H$20</definedName>
    <definedName name="Z_239EE218_578E_4317_BEED_14D5D7089E27_.wvu.PrintArea" localSheetId="5" hidden="1">'dem5'!$A$1:$H$14</definedName>
    <definedName name="Z_239EE218_578E_4317_BEED_14D5D7089E27_.wvu.PrintArea" localSheetId="6" hidden="1">'dem6'!$A$1:$H$14</definedName>
    <definedName name="Z_239EE218_578E_4317_BEED_14D5D7089E27_.wvu.PrintArea" localSheetId="7" hidden="1">'dem7'!$A$1:$H$17</definedName>
    <definedName name="Z_239EE218_578E_4317_BEED_14D5D7089E27_.wvu.PrintArea" localSheetId="8" hidden="1">'dem9'!$A$1:$H$19</definedName>
    <definedName name="Z_239EE218_578E_4317_BEED_14D5D7089E27_.wvu.PrintTitles" localSheetId="9" hidden="1">'dem11'!$12:$14</definedName>
    <definedName name="Z_239EE218_578E_4317_BEED_14D5D7089E27_.wvu.PrintTitles" localSheetId="10" hidden="1">'dem12'!$12:$14</definedName>
    <definedName name="Z_239EE218_578E_4317_BEED_14D5D7089E27_.wvu.PrintTitles" localSheetId="11" hidden="1">'dem13'!$12:$14</definedName>
    <definedName name="Z_239EE218_578E_4317_BEED_14D5D7089E27_.wvu.PrintTitles" localSheetId="12" hidden="1">'dem14'!$12:$14</definedName>
    <definedName name="Z_239EE218_578E_4317_BEED_14D5D7089E27_.wvu.PrintTitles" localSheetId="13" hidden="1">'dem15'!$12:$14</definedName>
    <definedName name="Z_239EE218_578E_4317_BEED_14D5D7089E27_.wvu.PrintTitles" localSheetId="14" hidden="1">'dem16'!$12:$14</definedName>
    <definedName name="Z_239EE218_578E_4317_BEED_14D5D7089E27_.wvu.PrintTitles" localSheetId="16" hidden="1">'dem19'!$12:$14</definedName>
    <definedName name="Z_239EE218_578E_4317_BEED_14D5D7089E27_.wvu.PrintTitles" localSheetId="2" hidden="1">'dem2'!$12:$14</definedName>
    <definedName name="Z_239EE218_578E_4317_BEED_14D5D7089E27_.wvu.PrintTitles" localSheetId="17" hidden="1">'dem21'!$13:$14</definedName>
    <definedName name="Z_239EE218_578E_4317_BEED_14D5D7089E27_.wvu.PrintTitles" localSheetId="18" hidden="1">'dem22'!$12:$13</definedName>
    <definedName name="Z_239EE218_578E_4317_BEED_14D5D7089E27_.wvu.PrintTitles" localSheetId="19" hidden="1">'dem26'!$12:$14</definedName>
    <definedName name="Z_239EE218_578E_4317_BEED_14D5D7089E27_.wvu.PrintTitles" localSheetId="3" hidden="1">'dem3'!$12:$14</definedName>
    <definedName name="Z_239EE218_578E_4317_BEED_14D5D7089E27_.wvu.PrintTitles" localSheetId="20" hidden="1">'dem30'!$12:$14</definedName>
    <definedName name="Z_239EE218_578E_4317_BEED_14D5D7089E27_.wvu.PrintTitles" localSheetId="21" hidden="1">'dem31'!$12:$14</definedName>
    <definedName name="Z_239EE218_578E_4317_BEED_14D5D7089E27_.wvu.PrintTitles" localSheetId="22" hidden="1">'dem32'!$12:$14</definedName>
    <definedName name="Z_239EE218_578E_4317_BEED_14D5D7089E27_.wvu.PrintTitles" localSheetId="23" hidden="1">'dem33'!$12:$14</definedName>
    <definedName name="Z_239EE218_578E_4317_BEED_14D5D7089E27_.wvu.PrintTitles" localSheetId="24" hidden="1">'dem34'!$12:$14</definedName>
    <definedName name="Z_239EE218_578E_4317_BEED_14D5D7089E27_.wvu.PrintTitles" localSheetId="25" hidden="1">'Dem35'!$12:$14</definedName>
    <definedName name="Z_239EE218_578E_4317_BEED_14D5D7089E27_.wvu.PrintTitles" localSheetId="26" hidden="1">'dem36'!$11:$13</definedName>
    <definedName name="Z_239EE218_578E_4317_BEED_14D5D7089E27_.wvu.PrintTitles" localSheetId="27" hidden="1">'dem37'!$11:$13</definedName>
    <definedName name="Z_239EE218_578E_4317_BEED_14D5D7089E27_.wvu.PrintTitles" localSheetId="28" hidden="1">'dem38'!$12:$14</definedName>
    <definedName name="Z_239EE218_578E_4317_BEED_14D5D7089E27_.wvu.PrintTitles" localSheetId="29" hidden="1">'dem39'!$12:$14</definedName>
    <definedName name="Z_239EE218_578E_4317_BEED_14D5D7089E27_.wvu.PrintTitles" localSheetId="4" hidden="1">'dem4'!$12:$14</definedName>
    <definedName name="Z_239EE218_578E_4317_BEED_14D5D7089E27_.wvu.PrintTitles" localSheetId="30" hidden="1">'dem40'!$12:$14</definedName>
    <definedName name="Z_239EE218_578E_4317_BEED_14D5D7089E27_.wvu.PrintTitles" localSheetId="31" hidden="1">dem40A!$12:$14</definedName>
    <definedName name="Z_239EE218_578E_4317_BEED_14D5D7089E27_.wvu.PrintTitles" localSheetId="32" hidden="1">'dem41'!$13:$14</definedName>
    <definedName name="Z_239EE218_578E_4317_BEED_14D5D7089E27_.wvu.PrintTitles" localSheetId="33" hidden="1">'dem42'!$12:$14</definedName>
    <definedName name="Z_239EE218_578E_4317_BEED_14D5D7089E27_.wvu.PrintTitles" localSheetId="34" hidden="1">'dem43'!$12:$14</definedName>
    <definedName name="Z_239EE218_578E_4317_BEED_14D5D7089E27_.wvu.PrintTitles" localSheetId="35" hidden="1">'dem46'!$12:$14</definedName>
    <definedName name="Z_239EE218_578E_4317_BEED_14D5D7089E27_.wvu.PrintTitles" localSheetId="36" hidden="1">'dem47'!$12:$14</definedName>
    <definedName name="Z_239EE218_578E_4317_BEED_14D5D7089E27_.wvu.PrintTitles" localSheetId="5" hidden="1">'dem5'!$11:$14</definedName>
    <definedName name="Z_239EE218_578E_4317_BEED_14D5D7089E27_.wvu.PrintTitles" localSheetId="6" hidden="1">'dem6'!$13:$14</definedName>
    <definedName name="Z_239EE218_578E_4317_BEED_14D5D7089E27_.wvu.PrintTitles" localSheetId="7" hidden="1">'dem7'!$12:$14</definedName>
    <definedName name="Z_239EE218_578E_4317_BEED_14D5D7089E27_.wvu.PrintTitles" localSheetId="8" hidden="1">'dem9'!$12:$14</definedName>
    <definedName name="Z_302A3EA3_AE96_11D5_A646_0050BA3D7AFD_.wvu.Cols" localSheetId="9" hidden="1">'dem11'!#REF!</definedName>
    <definedName name="Z_302A3EA3_AE96_11D5_A646_0050BA3D7AFD_.wvu.Cols" localSheetId="10" hidden="1">'dem12'!#REF!</definedName>
    <definedName name="Z_302A3EA3_AE96_11D5_A646_0050BA3D7AFD_.wvu.Cols" localSheetId="14" hidden="1">'dem16'!#REF!</definedName>
    <definedName name="Z_302A3EA3_AE96_11D5_A646_0050BA3D7AFD_.wvu.Cols" localSheetId="16" hidden="1">'dem19'!#REF!</definedName>
    <definedName name="Z_302A3EA3_AE96_11D5_A646_0050BA3D7AFD_.wvu.Cols" localSheetId="2" hidden="1">'dem2'!#REF!</definedName>
    <definedName name="Z_302A3EA3_AE96_11D5_A646_0050BA3D7AFD_.wvu.Cols" localSheetId="3" hidden="1">'dem3'!#REF!</definedName>
    <definedName name="Z_302A3EA3_AE96_11D5_A646_0050BA3D7AFD_.wvu.Cols" localSheetId="20" hidden="1">'dem30'!#REF!</definedName>
    <definedName name="Z_302A3EA3_AE96_11D5_A646_0050BA3D7AFD_.wvu.Cols" localSheetId="21" hidden="1">'dem31'!#REF!</definedName>
    <definedName name="Z_302A3EA3_AE96_11D5_A646_0050BA3D7AFD_.wvu.Cols" localSheetId="22" hidden="1">'dem32'!#REF!</definedName>
    <definedName name="Z_302A3EA3_AE96_11D5_A646_0050BA3D7AFD_.wvu.Cols" localSheetId="23" hidden="1">'dem33'!#REF!</definedName>
    <definedName name="Z_302A3EA3_AE96_11D5_A646_0050BA3D7AFD_.wvu.Cols" localSheetId="24" hidden="1">'dem34'!#REF!</definedName>
    <definedName name="Z_302A3EA3_AE96_11D5_A646_0050BA3D7AFD_.wvu.Cols" localSheetId="25" hidden="1">'Dem35'!#REF!</definedName>
    <definedName name="Z_302A3EA3_AE96_11D5_A646_0050BA3D7AFD_.wvu.Cols" localSheetId="28" hidden="1">'dem38'!#REF!</definedName>
    <definedName name="Z_302A3EA3_AE96_11D5_A646_0050BA3D7AFD_.wvu.Cols" localSheetId="29" hidden="1">'dem39'!#REF!</definedName>
    <definedName name="Z_302A3EA3_AE96_11D5_A646_0050BA3D7AFD_.wvu.Cols" localSheetId="4" hidden="1">'dem4'!#REF!</definedName>
    <definedName name="Z_302A3EA3_AE96_11D5_A646_0050BA3D7AFD_.wvu.Cols" localSheetId="30" hidden="1">'dem40'!#REF!</definedName>
    <definedName name="Z_302A3EA3_AE96_11D5_A646_0050BA3D7AFD_.wvu.Cols" localSheetId="31" hidden="1">dem40A!#REF!</definedName>
    <definedName name="Z_302A3EA3_AE96_11D5_A646_0050BA3D7AFD_.wvu.Cols" localSheetId="32" hidden="1">'dem41'!#REF!</definedName>
    <definedName name="Z_302A3EA3_AE96_11D5_A646_0050BA3D7AFD_.wvu.Cols" localSheetId="33" hidden="1">'dem42'!#REF!</definedName>
    <definedName name="Z_302A3EA3_AE96_11D5_A646_0050BA3D7AFD_.wvu.Cols" localSheetId="34" hidden="1">'dem43'!#REF!</definedName>
    <definedName name="Z_302A3EA3_AE96_11D5_A646_0050BA3D7AFD_.wvu.Cols" localSheetId="35" hidden="1">'dem46'!#REF!</definedName>
    <definedName name="Z_302A3EA3_AE96_11D5_A646_0050BA3D7AFD_.wvu.Cols" localSheetId="36" hidden="1">'dem47'!#REF!</definedName>
    <definedName name="Z_302A3EA3_AE96_11D5_A646_0050BA3D7AFD_.wvu.Cols" localSheetId="7" hidden="1">'dem7'!#REF!</definedName>
    <definedName name="Z_302A3EA3_AE96_11D5_A646_0050BA3D7AFD_.wvu.Cols" localSheetId="8" hidden="1">'dem9'!#REF!</definedName>
    <definedName name="Z_302A3EA3_AE96_11D5_A646_0050BA3D7AFD_.wvu.FilterData" localSheetId="9" hidden="1">'dem11'!$B$1:$H$21</definedName>
    <definedName name="Z_302A3EA3_AE96_11D5_A646_0050BA3D7AFD_.wvu.FilterData" localSheetId="10" hidden="1">'dem12'!$A$2:$H$21</definedName>
    <definedName name="Z_302A3EA3_AE96_11D5_A646_0050BA3D7AFD_.wvu.FilterData" localSheetId="11" hidden="1">'dem13'!$A$1:$H$16</definedName>
    <definedName name="Z_302A3EA3_AE96_11D5_A646_0050BA3D7AFD_.wvu.FilterData" localSheetId="12" hidden="1">'dem14'!$A$1:$H$20</definedName>
    <definedName name="Z_302A3EA3_AE96_11D5_A646_0050BA3D7AFD_.wvu.FilterData" localSheetId="13" hidden="1">'dem15'!$A$1:$H$21</definedName>
    <definedName name="Z_302A3EA3_AE96_11D5_A646_0050BA3D7AFD_.wvu.FilterData" localSheetId="14" hidden="1">'dem16'!$A$1:$H$14</definedName>
    <definedName name="Z_302A3EA3_AE96_11D5_A646_0050BA3D7AFD_.wvu.FilterData" localSheetId="15" hidden="1">'dem17'!$A$1:$H$21</definedName>
    <definedName name="Z_302A3EA3_AE96_11D5_A646_0050BA3D7AFD_.wvu.FilterData" localSheetId="16" hidden="1">'dem19'!$A$1:$H$14</definedName>
    <definedName name="Z_302A3EA3_AE96_11D5_A646_0050BA3D7AFD_.wvu.FilterData" localSheetId="2" hidden="1">'dem2'!$A$1:$H$14</definedName>
    <definedName name="Z_302A3EA3_AE96_11D5_A646_0050BA3D7AFD_.wvu.FilterData" localSheetId="17" hidden="1">'dem21'!$A$1:$H$26</definedName>
    <definedName name="Z_302A3EA3_AE96_11D5_A646_0050BA3D7AFD_.wvu.FilterData" localSheetId="18" hidden="1">'dem22'!$A$1:$H$15</definedName>
    <definedName name="Z_302A3EA3_AE96_11D5_A646_0050BA3D7AFD_.wvu.FilterData" localSheetId="19" hidden="1">'dem26'!$A$1:$H$29</definedName>
    <definedName name="Z_302A3EA3_AE96_11D5_A646_0050BA3D7AFD_.wvu.FilterData" localSheetId="3" hidden="1">'dem3'!$A$1:$H$14</definedName>
    <definedName name="Z_302A3EA3_AE96_11D5_A646_0050BA3D7AFD_.wvu.FilterData" localSheetId="20" hidden="1">'dem30'!$A$1:$H$31</definedName>
    <definedName name="Z_302A3EA3_AE96_11D5_A646_0050BA3D7AFD_.wvu.FilterData" localSheetId="21" hidden="1">'dem31'!$A$1:$H$15</definedName>
    <definedName name="Z_302A3EA3_AE96_11D5_A646_0050BA3D7AFD_.wvu.FilterData" localSheetId="22" hidden="1">'dem32'!$A$1:$H$14</definedName>
    <definedName name="Z_302A3EA3_AE96_11D5_A646_0050BA3D7AFD_.wvu.FilterData" localSheetId="23" hidden="1">'dem33'!$A$1:$H$14</definedName>
    <definedName name="Z_302A3EA3_AE96_11D5_A646_0050BA3D7AFD_.wvu.FilterData" localSheetId="24" hidden="1">'dem34'!$A$1:$H$14</definedName>
    <definedName name="Z_302A3EA3_AE96_11D5_A646_0050BA3D7AFD_.wvu.FilterData" localSheetId="25" hidden="1">'Dem35'!$A$1:$H$14</definedName>
    <definedName name="Z_302A3EA3_AE96_11D5_A646_0050BA3D7AFD_.wvu.FilterData" localSheetId="26" hidden="1">'dem36'!$A$1:$H$14</definedName>
    <definedName name="Z_302A3EA3_AE96_11D5_A646_0050BA3D7AFD_.wvu.FilterData" localSheetId="27" hidden="1">'dem37'!$A$1:$H$14</definedName>
    <definedName name="Z_302A3EA3_AE96_11D5_A646_0050BA3D7AFD_.wvu.FilterData" localSheetId="28" hidden="1">'dem38'!$A$1:$H$14</definedName>
    <definedName name="Z_302A3EA3_AE96_11D5_A646_0050BA3D7AFD_.wvu.FilterData" localSheetId="29" hidden="1">'dem39'!$A$1:$H$14</definedName>
    <definedName name="Z_302A3EA3_AE96_11D5_A646_0050BA3D7AFD_.wvu.FilterData" localSheetId="4" hidden="1">'dem4'!$A$1:$H$20</definedName>
    <definedName name="Z_302A3EA3_AE96_11D5_A646_0050BA3D7AFD_.wvu.FilterData" localSheetId="30" hidden="1">'dem40'!$A$1:$M$53</definedName>
    <definedName name="Z_302A3EA3_AE96_11D5_A646_0050BA3D7AFD_.wvu.FilterData" localSheetId="31" hidden="1">dem40A!$A$1:$H$14</definedName>
    <definedName name="Z_302A3EA3_AE96_11D5_A646_0050BA3D7AFD_.wvu.FilterData" localSheetId="32" hidden="1">'dem41'!$A$1:$H$24</definedName>
    <definedName name="Z_302A3EA3_AE96_11D5_A646_0050BA3D7AFD_.wvu.FilterData" localSheetId="33" hidden="1">'dem42'!$A$1:$H$30</definedName>
    <definedName name="Z_302A3EA3_AE96_11D5_A646_0050BA3D7AFD_.wvu.FilterData" localSheetId="34" hidden="1">'dem43'!$A$1:$H$15</definedName>
    <definedName name="Z_302A3EA3_AE96_11D5_A646_0050BA3D7AFD_.wvu.FilterData" localSheetId="35" hidden="1">'dem46'!$A$1:$H$26</definedName>
    <definedName name="Z_302A3EA3_AE96_11D5_A646_0050BA3D7AFD_.wvu.FilterData" localSheetId="36" hidden="1">'dem47'!$A$1:$H$20</definedName>
    <definedName name="Z_302A3EA3_AE96_11D5_A646_0050BA3D7AFD_.wvu.FilterData" localSheetId="5" hidden="1">'dem5'!$A$1:$H$14</definedName>
    <definedName name="Z_302A3EA3_AE96_11D5_A646_0050BA3D7AFD_.wvu.FilterData" localSheetId="6" hidden="1">'dem6'!$A$1:$H$20</definedName>
    <definedName name="Z_302A3EA3_AE96_11D5_A646_0050BA3D7AFD_.wvu.FilterData" localSheetId="7" hidden="1">'dem7'!$A$1:$H$17</definedName>
    <definedName name="Z_302A3EA3_AE96_11D5_A646_0050BA3D7AFD_.wvu.FilterData" localSheetId="8" hidden="1">'dem9'!$A$1:$H$23</definedName>
    <definedName name="Z_302A3EA3_AE96_11D5_A646_0050BA3D7AFD_.wvu.PrintArea" localSheetId="9" hidden="1">'dem11'!$A$1:$H$21</definedName>
    <definedName name="Z_302A3EA3_AE96_11D5_A646_0050BA3D7AFD_.wvu.PrintArea" localSheetId="10" hidden="1">'dem12'!$A$2:$H$21</definedName>
    <definedName name="Z_302A3EA3_AE96_11D5_A646_0050BA3D7AFD_.wvu.PrintArea" localSheetId="11" hidden="1">'dem13'!$A$1:$H$16</definedName>
    <definedName name="Z_302A3EA3_AE96_11D5_A646_0050BA3D7AFD_.wvu.PrintArea" localSheetId="12" hidden="1">'dem14'!$A$1:$H$20</definedName>
    <definedName name="Z_302A3EA3_AE96_11D5_A646_0050BA3D7AFD_.wvu.PrintArea" localSheetId="13" hidden="1">'dem15'!$A$1:$H$21</definedName>
    <definedName name="Z_302A3EA3_AE96_11D5_A646_0050BA3D7AFD_.wvu.PrintArea" localSheetId="14" hidden="1">'dem16'!$A$1:$H$14</definedName>
    <definedName name="Z_302A3EA3_AE96_11D5_A646_0050BA3D7AFD_.wvu.PrintArea" localSheetId="15" hidden="1">'dem17'!$A$1:$H$14</definedName>
    <definedName name="Z_302A3EA3_AE96_11D5_A646_0050BA3D7AFD_.wvu.PrintArea" localSheetId="16" hidden="1">'dem19'!$A$1:$H$14</definedName>
    <definedName name="Z_302A3EA3_AE96_11D5_A646_0050BA3D7AFD_.wvu.PrintArea" localSheetId="2" hidden="1">'dem2'!$A$1:$H$14</definedName>
    <definedName name="Z_302A3EA3_AE96_11D5_A646_0050BA3D7AFD_.wvu.PrintArea" localSheetId="17" hidden="1">'dem21'!$A$1:$H$26</definedName>
    <definedName name="Z_302A3EA3_AE96_11D5_A646_0050BA3D7AFD_.wvu.PrintArea" localSheetId="18" hidden="1">'dem22'!$A$1:$H$15</definedName>
    <definedName name="Z_302A3EA3_AE96_11D5_A646_0050BA3D7AFD_.wvu.PrintArea" localSheetId="19" hidden="1">'dem26'!$A$1:$H$14</definedName>
    <definedName name="Z_302A3EA3_AE96_11D5_A646_0050BA3D7AFD_.wvu.PrintArea" localSheetId="3" hidden="1">'dem3'!$A$1:$H$14</definedName>
    <definedName name="Z_302A3EA3_AE96_11D5_A646_0050BA3D7AFD_.wvu.PrintArea" localSheetId="20" hidden="1">'dem30'!$A$1:$H$31</definedName>
    <definedName name="Z_302A3EA3_AE96_11D5_A646_0050BA3D7AFD_.wvu.PrintArea" localSheetId="21" hidden="1">'dem31'!$A$1:$H$15</definedName>
    <definedName name="Z_302A3EA3_AE96_11D5_A646_0050BA3D7AFD_.wvu.PrintArea" localSheetId="22" hidden="1">'dem32'!$B$1:$H$14</definedName>
    <definedName name="Z_302A3EA3_AE96_11D5_A646_0050BA3D7AFD_.wvu.PrintArea" localSheetId="23" hidden="1">'dem33'!$B$1:$H$14</definedName>
    <definedName name="Z_302A3EA3_AE96_11D5_A646_0050BA3D7AFD_.wvu.PrintArea" localSheetId="24" hidden="1">'dem34'!$A$1:$H$14</definedName>
    <definedName name="Z_302A3EA3_AE96_11D5_A646_0050BA3D7AFD_.wvu.PrintArea" localSheetId="25" hidden="1">'Dem35'!$A$1:$H$14</definedName>
    <definedName name="Z_302A3EA3_AE96_11D5_A646_0050BA3D7AFD_.wvu.PrintArea" localSheetId="28" hidden="1">'dem38'!$A$1:$H$14</definedName>
    <definedName name="Z_302A3EA3_AE96_11D5_A646_0050BA3D7AFD_.wvu.PrintArea" localSheetId="29" hidden="1">'dem39'!$A$1:$H$14</definedName>
    <definedName name="Z_302A3EA3_AE96_11D5_A646_0050BA3D7AFD_.wvu.PrintArea" localSheetId="4" hidden="1">'dem4'!$A$1:$H$20</definedName>
    <definedName name="Z_302A3EA3_AE96_11D5_A646_0050BA3D7AFD_.wvu.PrintArea" localSheetId="30" hidden="1">'dem40'!$A$1:$M$53</definedName>
    <definedName name="Z_302A3EA3_AE96_11D5_A646_0050BA3D7AFD_.wvu.PrintArea" localSheetId="31" hidden="1">dem40A!$A$1:$H$14</definedName>
    <definedName name="Z_302A3EA3_AE96_11D5_A646_0050BA3D7AFD_.wvu.PrintArea" localSheetId="32" hidden="1">'dem41'!$A$1:$H$24</definedName>
    <definedName name="Z_302A3EA3_AE96_11D5_A646_0050BA3D7AFD_.wvu.PrintArea" localSheetId="33" hidden="1">'dem42'!$A$1:$H$26</definedName>
    <definedName name="Z_302A3EA3_AE96_11D5_A646_0050BA3D7AFD_.wvu.PrintArea" localSheetId="34" hidden="1">'dem43'!$A$1:$H$15</definedName>
    <definedName name="Z_302A3EA3_AE96_11D5_A646_0050BA3D7AFD_.wvu.PrintArea" localSheetId="35" hidden="1">'dem46'!$A$1:$H$26</definedName>
    <definedName name="Z_302A3EA3_AE96_11D5_A646_0050BA3D7AFD_.wvu.PrintArea" localSheetId="36" hidden="1">'dem47'!$A$1:$H$20</definedName>
    <definedName name="Z_302A3EA3_AE96_11D5_A646_0050BA3D7AFD_.wvu.PrintArea" localSheetId="5" hidden="1">'dem5'!$A$1:$H$14</definedName>
    <definedName name="Z_302A3EA3_AE96_11D5_A646_0050BA3D7AFD_.wvu.PrintArea" localSheetId="6" hidden="1">'dem6'!$A$1:$H$14</definedName>
    <definedName name="Z_302A3EA3_AE96_11D5_A646_0050BA3D7AFD_.wvu.PrintArea" localSheetId="7" hidden="1">'dem7'!$A$1:$H$17</definedName>
    <definedName name="Z_302A3EA3_AE96_11D5_A646_0050BA3D7AFD_.wvu.PrintArea" localSheetId="8" hidden="1">'dem9'!$A$1:$H$19</definedName>
    <definedName name="Z_302A3EA3_AE96_11D5_A646_0050BA3D7AFD_.wvu.PrintTitles" localSheetId="9" hidden="1">'dem11'!$12:$14</definedName>
    <definedName name="Z_302A3EA3_AE96_11D5_A646_0050BA3D7AFD_.wvu.PrintTitles" localSheetId="10" hidden="1">'dem12'!$12:$14</definedName>
    <definedName name="Z_302A3EA3_AE96_11D5_A646_0050BA3D7AFD_.wvu.PrintTitles" localSheetId="11" hidden="1">'dem13'!$12:$14</definedName>
    <definedName name="Z_302A3EA3_AE96_11D5_A646_0050BA3D7AFD_.wvu.PrintTitles" localSheetId="12" hidden="1">'dem14'!$12:$14</definedName>
    <definedName name="Z_302A3EA3_AE96_11D5_A646_0050BA3D7AFD_.wvu.PrintTitles" localSheetId="13" hidden="1">'dem15'!$12:$14</definedName>
    <definedName name="Z_302A3EA3_AE96_11D5_A646_0050BA3D7AFD_.wvu.PrintTitles" localSheetId="14" hidden="1">'dem16'!$12:$14</definedName>
    <definedName name="Z_302A3EA3_AE96_11D5_A646_0050BA3D7AFD_.wvu.PrintTitles" localSheetId="16" hidden="1">'dem19'!$12:$14</definedName>
    <definedName name="Z_302A3EA3_AE96_11D5_A646_0050BA3D7AFD_.wvu.PrintTitles" localSheetId="2" hidden="1">'dem2'!$12:$14</definedName>
    <definedName name="Z_302A3EA3_AE96_11D5_A646_0050BA3D7AFD_.wvu.PrintTitles" localSheetId="17" hidden="1">'dem21'!$13:$14</definedName>
    <definedName name="Z_302A3EA3_AE96_11D5_A646_0050BA3D7AFD_.wvu.PrintTitles" localSheetId="18" hidden="1">'dem22'!$12:$13</definedName>
    <definedName name="Z_302A3EA3_AE96_11D5_A646_0050BA3D7AFD_.wvu.PrintTitles" localSheetId="19" hidden="1">'dem26'!$12:$14</definedName>
    <definedName name="Z_302A3EA3_AE96_11D5_A646_0050BA3D7AFD_.wvu.PrintTitles" localSheetId="3" hidden="1">'dem3'!$12:$14</definedName>
    <definedName name="Z_302A3EA3_AE96_11D5_A646_0050BA3D7AFD_.wvu.PrintTitles" localSheetId="20" hidden="1">'dem30'!$12:$14</definedName>
    <definedName name="Z_302A3EA3_AE96_11D5_A646_0050BA3D7AFD_.wvu.PrintTitles" localSheetId="21" hidden="1">'dem31'!$12:$14</definedName>
    <definedName name="Z_302A3EA3_AE96_11D5_A646_0050BA3D7AFD_.wvu.PrintTitles" localSheetId="22" hidden="1">'dem32'!$12:$14</definedName>
    <definedName name="Z_302A3EA3_AE96_11D5_A646_0050BA3D7AFD_.wvu.PrintTitles" localSheetId="23" hidden="1">'dem33'!$12:$14</definedName>
    <definedName name="Z_302A3EA3_AE96_11D5_A646_0050BA3D7AFD_.wvu.PrintTitles" localSheetId="24" hidden="1">'dem34'!$12:$14</definedName>
    <definedName name="Z_302A3EA3_AE96_11D5_A646_0050BA3D7AFD_.wvu.PrintTitles" localSheetId="25" hidden="1">'Dem35'!$12:$14</definedName>
    <definedName name="Z_302A3EA3_AE96_11D5_A646_0050BA3D7AFD_.wvu.PrintTitles" localSheetId="26" hidden="1">'dem36'!$11:$13</definedName>
    <definedName name="Z_302A3EA3_AE96_11D5_A646_0050BA3D7AFD_.wvu.PrintTitles" localSheetId="27" hidden="1">'dem37'!$11:$13</definedName>
    <definedName name="Z_302A3EA3_AE96_11D5_A646_0050BA3D7AFD_.wvu.PrintTitles" localSheetId="28" hidden="1">'dem38'!$12:$14</definedName>
    <definedName name="Z_302A3EA3_AE96_11D5_A646_0050BA3D7AFD_.wvu.PrintTitles" localSheetId="29" hidden="1">'dem39'!$12:$14</definedName>
    <definedName name="Z_302A3EA3_AE96_11D5_A646_0050BA3D7AFD_.wvu.PrintTitles" localSheetId="4" hidden="1">'dem4'!$12:$14</definedName>
    <definedName name="Z_302A3EA3_AE96_11D5_A646_0050BA3D7AFD_.wvu.PrintTitles" localSheetId="30" hidden="1">'dem40'!$12:$14</definedName>
    <definedName name="Z_302A3EA3_AE96_11D5_A646_0050BA3D7AFD_.wvu.PrintTitles" localSheetId="31" hidden="1">dem40A!$12:$14</definedName>
    <definedName name="Z_302A3EA3_AE96_11D5_A646_0050BA3D7AFD_.wvu.PrintTitles" localSheetId="32" hidden="1">'dem41'!$13:$14</definedName>
    <definedName name="Z_302A3EA3_AE96_11D5_A646_0050BA3D7AFD_.wvu.PrintTitles" localSheetId="33" hidden="1">'dem42'!$12:$14</definedName>
    <definedName name="Z_302A3EA3_AE96_11D5_A646_0050BA3D7AFD_.wvu.PrintTitles" localSheetId="34" hidden="1">'dem43'!$12:$14</definedName>
    <definedName name="Z_302A3EA3_AE96_11D5_A646_0050BA3D7AFD_.wvu.PrintTitles" localSheetId="35" hidden="1">'dem46'!$12:$14</definedName>
    <definedName name="Z_302A3EA3_AE96_11D5_A646_0050BA3D7AFD_.wvu.PrintTitles" localSheetId="36" hidden="1">'dem47'!$12:$14</definedName>
    <definedName name="Z_302A3EA3_AE96_11D5_A646_0050BA3D7AFD_.wvu.PrintTitles" localSheetId="5" hidden="1">'dem5'!$11:$14</definedName>
    <definedName name="Z_302A3EA3_AE96_11D5_A646_0050BA3D7AFD_.wvu.PrintTitles" localSheetId="6" hidden="1">'dem6'!$13:$14</definedName>
    <definedName name="Z_302A3EA3_AE96_11D5_A646_0050BA3D7AFD_.wvu.PrintTitles" localSheetId="7" hidden="1">'dem7'!$12:$14</definedName>
    <definedName name="Z_302A3EA3_AE96_11D5_A646_0050BA3D7AFD_.wvu.PrintTitles" localSheetId="8" hidden="1">'dem9'!$12:$14</definedName>
    <definedName name="Z_303217B7_C1BB_4C0E_8134_350D0424548B_.wvu.FilterData" localSheetId="1" hidden="1">Rev_Cap!$A$6:$I$41</definedName>
    <definedName name="Z_36DBA021_0ECB_11D4_8064_004005726899_.wvu.Cols" localSheetId="9" hidden="1">'dem11'!#REF!</definedName>
    <definedName name="Z_36DBA021_0ECB_11D4_8064_004005726899_.wvu.Cols" localSheetId="10" hidden="1">'dem12'!#REF!</definedName>
    <definedName name="Z_36DBA021_0ECB_11D4_8064_004005726899_.wvu.Cols" localSheetId="14" hidden="1">'dem16'!#REF!</definedName>
    <definedName name="Z_36DBA021_0ECB_11D4_8064_004005726899_.wvu.Cols" localSheetId="16" hidden="1">'dem19'!#REF!</definedName>
    <definedName name="Z_36DBA021_0ECB_11D4_8064_004005726899_.wvu.Cols" localSheetId="2" hidden="1">'dem2'!#REF!</definedName>
    <definedName name="Z_36DBA021_0ECB_11D4_8064_004005726899_.wvu.Cols" localSheetId="3" hidden="1">'dem3'!#REF!</definedName>
    <definedName name="Z_36DBA021_0ECB_11D4_8064_004005726899_.wvu.Cols" localSheetId="20" hidden="1">'dem30'!#REF!</definedName>
    <definedName name="Z_36DBA021_0ECB_11D4_8064_004005726899_.wvu.Cols" localSheetId="21" hidden="1">'dem31'!#REF!</definedName>
    <definedName name="Z_36DBA021_0ECB_11D4_8064_004005726899_.wvu.Cols" localSheetId="22" hidden="1">'dem32'!#REF!</definedName>
    <definedName name="Z_36DBA021_0ECB_11D4_8064_004005726899_.wvu.Cols" localSheetId="23" hidden="1">'dem33'!#REF!</definedName>
    <definedName name="Z_36DBA021_0ECB_11D4_8064_004005726899_.wvu.Cols" localSheetId="24" hidden="1">'dem34'!#REF!</definedName>
    <definedName name="Z_36DBA021_0ECB_11D4_8064_004005726899_.wvu.Cols" localSheetId="25" hidden="1">'Dem35'!#REF!</definedName>
    <definedName name="Z_36DBA021_0ECB_11D4_8064_004005726899_.wvu.Cols" localSheetId="28" hidden="1">'dem38'!#REF!</definedName>
    <definedName name="Z_36DBA021_0ECB_11D4_8064_004005726899_.wvu.Cols" localSheetId="29" hidden="1">'dem39'!#REF!</definedName>
    <definedName name="Z_36DBA021_0ECB_11D4_8064_004005726899_.wvu.Cols" localSheetId="4" hidden="1">'dem4'!#REF!</definedName>
    <definedName name="Z_36DBA021_0ECB_11D4_8064_004005726899_.wvu.Cols" localSheetId="30" hidden="1">'dem40'!#REF!</definedName>
    <definedName name="Z_36DBA021_0ECB_11D4_8064_004005726899_.wvu.Cols" localSheetId="31" hidden="1">dem40A!#REF!</definedName>
    <definedName name="Z_36DBA021_0ECB_11D4_8064_004005726899_.wvu.Cols" localSheetId="32" hidden="1">'dem41'!#REF!</definedName>
    <definedName name="Z_36DBA021_0ECB_11D4_8064_004005726899_.wvu.Cols" localSheetId="33" hidden="1">'dem42'!#REF!</definedName>
    <definedName name="Z_36DBA021_0ECB_11D4_8064_004005726899_.wvu.Cols" localSheetId="34" hidden="1">'dem43'!#REF!</definedName>
    <definedName name="Z_36DBA021_0ECB_11D4_8064_004005726899_.wvu.Cols" localSheetId="35" hidden="1">'dem46'!#REF!</definedName>
    <definedName name="Z_36DBA021_0ECB_11D4_8064_004005726899_.wvu.Cols" localSheetId="36" hidden="1">'dem47'!#REF!</definedName>
    <definedName name="Z_36DBA021_0ECB_11D4_8064_004005726899_.wvu.Cols" localSheetId="7" hidden="1">'dem7'!#REF!</definedName>
    <definedName name="Z_36DBA021_0ECB_11D4_8064_004005726899_.wvu.Cols" localSheetId="8" hidden="1">'dem9'!#REF!</definedName>
    <definedName name="Z_36DBA021_0ECB_11D4_8064_004005726899_.wvu.FilterData" localSheetId="9" hidden="1">'dem11'!#REF!</definedName>
    <definedName name="Z_36DBA021_0ECB_11D4_8064_004005726899_.wvu.FilterData" localSheetId="10" hidden="1">'dem12'!#REF!</definedName>
    <definedName name="Z_36DBA021_0ECB_11D4_8064_004005726899_.wvu.FilterData" localSheetId="13" hidden="1">'dem15'!#REF!</definedName>
    <definedName name="Z_36DBA021_0ECB_11D4_8064_004005726899_.wvu.FilterData" localSheetId="14" hidden="1">'dem16'!#REF!</definedName>
    <definedName name="Z_36DBA021_0ECB_11D4_8064_004005726899_.wvu.FilterData" localSheetId="16" hidden="1">'dem19'!#REF!</definedName>
    <definedName name="Z_36DBA021_0ECB_11D4_8064_004005726899_.wvu.FilterData" localSheetId="2" hidden="1">'dem2'!#REF!</definedName>
    <definedName name="Z_36DBA021_0ECB_11D4_8064_004005726899_.wvu.FilterData" localSheetId="17" hidden="1">'dem21'!#REF!</definedName>
    <definedName name="Z_36DBA021_0ECB_11D4_8064_004005726899_.wvu.FilterData" localSheetId="18" hidden="1">'dem22'!#REF!</definedName>
    <definedName name="Z_36DBA021_0ECB_11D4_8064_004005726899_.wvu.FilterData" localSheetId="3" hidden="1">'dem3'!#REF!</definedName>
    <definedName name="Z_36DBA021_0ECB_11D4_8064_004005726899_.wvu.FilterData" localSheetId="20" hidden="1">'dem30'!#REF!</definedName>
    <definedName name="Z_36DBA021_0ECB_11D4_8064_004005726899_.wvu.FilterData" localSheetId="21" hidden="1">'dem31'!#REF!</definedName>
    <definedName name="Z_36DBA021_0ECB_11D4_8064_004005726899_.wvu.FilterData" localSheetId="22" hidden="1">'dem32'!#REF!</definedName>
    <definedName name="Z_36DBA021_0ECB_11D4_8064_004005726899_.wvu.FilterData" localSheetId="23" hidden="1">'dem33'!#REF!</definedName>
    <definedName name="Z_36DBA021_0ECB_11D4_8064_004005726899_.wvu.FilterData" localSheetId="24" hidden="1">'dem34'!#REF!</definedName>
    <definedName name="Z_36DBA021_0ECB_11D4_8064_004005726899_.wvu.FilterData" localSheetId="25" hidden="1">'Dem35'!#REF!</definedName>
    <definedName name="Z_36DBA021_0ECB_11D4_8064_004005726899_.wvu.FilterData" localSheetId="26" hidden="1">'dem36'!#REF!</definedName>
    <definedName name="Z_36DBA021_0ECB_11D4_8064_004005726899_.wvu.FilterData" localSheetId="27" hidden="1">'dem37'!#REF!</definedName>
    <definedName name="Z_36DBA021_0ECB_11D4_8064_004005726899_.wvu.FilterData" localSheetId="28" hidden="1">'dem38'!#REF!</definedName>
    <definedName name="Z_36DBA021_0ECB_11D4_8064_004005726899_.wvu.FilterData" localSheetId="4" hidden="1">'dem4'!#REF!</definedName>
    <definedName name="Z_36DBA021_0ECB_11D4_8064_004005726899_.wvu.FilterData" localSheetId="30" hidden="1">'dem40'!$C$16:$C$53</definedName>
    <definedName name="Z_36DBA021_0ECB_11D4_8064_004005726899_.wvu.FilterData" localSheetId="31" hidden="1">dem40A!#REF!</definedName>
    <definedName name="Z_36DBA021_0ECB_11D4_8064_004005726899_.wvu.FilterData" localSheetId="32" hidden="1">'dem41'!#REF!</definedName>
    <definedName name="Z_36DBA021_0ECB_11D4_8064_004005726899_.wvu.FilterData" localSheetId="33" hidden="1">'dem42'!#REF!</definedName>
    <definedName name="Z_36DBA021_0ECB_11D4_8064_004005726899_.wvu.FilterData" localSheetId="34" hidden="1">'dem43'!#REF!</definedName>
    <definedName name="Z_36DBA021_0ECB_11D4_8064_004005726899_.wvu.FilterData" localSheetId="35" hidden="1">'dem46'!#REF!</definedName>
    <definedName name="Z_36DBA021_0ECB_11D4_8064_004005726899_.wvu.FilterData" localSheetId="36" hidden="1">'dem47'!#REF!</definedName>
    <definedName name="Z_36DBA021_0ECB_11D4_8064_004005726899_.wvu.FilterData" localSheetId="5" hidden="1">'dem5'!#REF!</definedName>
    <definedName name="Z_36DBA021_0ECB_11D4_8064_004005726899_.wvu.FilterData" localSheetId="7" hidden="1">'dem7'!#REF!</definedName>
    <definedName name="Z_36DBA021_0ECB_11D4_8064_004005726899_.wvu.FilterData" localSheetId="8" hidden="1">'dem9'!#REF!</definedName>
    <definedName name="Z_36DBA021_0ECB_11D4_8064_004005726899_.wvu.PrintArea" localSheetId="9" hidden="1">'dem11'!$A$1:$H$21</definedName>
    <definedName name="Z_36DBA021_0ECB_11D4_8064_004005726899_.wvu.PrintArea" localSheetId="10" hidden="1">'dem12'!$A$2:$H$21</definedName>
    <definedName name="Z_36DBA021_0ECB_11D4_8064_004005726899_.wvu.PrintArea" localSheetId="11" hidden="1">'dem13'!$A$1:$H$16</definedName>
    <definedName name="Z_36DBA021_0ECB_11D4_8064_004005726899_.wvu.PrintArea" localSheetId="12" hidden="1">'dem14'!$A$1:$H$20</definedName>
    <definedName name="Z_36DBA021_0ECB_11D4_8064_004005726899_.wvu.PrintArea" localSheetId="13" hidden="1">'dem15'!$A$1:$H$21</definedName>
    <definedName name="Z_36DBA021_0ECB_11D4_8064_004005726899_.wvu.PrintArea" localSheetId="14" hidden="1">'dem16'!$A$1:$H$14</definedName>
    <definedName name="Z_36DBA021_0ECB_11D4_8064_004005726899_.wvu.PrintArea" localSheetId="15" hidden="1">'dem17'!$A$1:$H$14</definedName>
    <definedName name="Z_36DBA021_0ECB_11D4_8064_004005726899_.wvu.PrintArea" localSheetId="16" hidden="1">'dem19'!$A$1:$H$14</definedName>
    <definedName name="Z_36DBA021_0ECB_11D4_8064_004005726899_.wvu.PrintArea" localSheetId="2" hidden="1">'dem2'!$A$1:$H$14</definedName>
    <definedName name="Z_36DBA021_0ECB_11D4_8064_004005726899_.wvu.PrintArea" localSheetId="17" hidden="1">'dem21'!$A$1:$H$26</definedName>
    <definedName name="Z_36DBA021_0ECB_11D4_8064_004005726899_.wvu.PrintArea" localSheetId="18" hidden="1">'dem22'!$A$1:$H$15</definedName>
    <definedName name="Z_36DBA021_0ECB_11D4_8064_004005726899_.wvu.PrintArea" localSheetId="3" hidden="1">'dem3'!$A$1:$H$14</definedName>
    <definedName name="Z_36DBA021_0ECB_11D4_8064_004005726899_.wvu.PrintArea" localSheetId="20" hidden="1">'dem30'!$A$1:$H$31</definedName>
    <definedName name="Z_36DBA021_0ECB_11D4_8064_004005726899_.wvu.PrintArea" localSheetId="21" hidden="1">'dem31'!$A$1:$H$15</definedName>
    <definedName name="Z_36DBA021_0ECB_11D4_8064_004005726899_.wvu.PrintArea" localSheetId="22" hidden="1">'dem32'!$A$1:$H$14</definedName>
    <definedName name="Z_36DBA021_0ECB_11D4_8064_004005726899_.wvu.PrintArea" localSheetId="23" hidden="1">'dem33'!$A$1:$H$14</definedName>
    <definedName name="Z_36DBA021_0ECB_11D4_8064_004005726899_.wvu.PrintArea" localSheetId="24" hidden="1">'dem34'!$A$1:$H$14</definedName>
    <definedName name="Z_36DBA021_0ECB_11D4_8064_004005726899_.wvu.PrintArea" localSheetId="28" hidden="1">'dem38'!$A$1:$H$14</definedName>
    <definedName name="Z_36DBA021_0ECB_11D4_8064_004005726899_.wvu.PrintArea" localSheetId="29" hidden="1">'dem39'!$A$1:$H$14</definedName>
    <definedName name="Z_36DBA021_0ECB_11D4_8064_004005726899_.wvu.PrintArea" localSheetId="4" hidden="1">'dem4'!$A$1:$H$20</definedName>
    <definedName name="Z_36DBA021_0ECB_11D4_8064_004005726899_.wvu.PrintArea" localSheetId="30" hidden="1">'dem40'!$A$1:$M$53</definedName>
    <definedName name="Z_36DBA021_0ECB_11D4_8064_004005726899_.wvu.PrintArea" localSheetId="31" hidden="1">dem40A!$A$1:$H$14</definedName>
    <definedName name="Z_36DBA021_0ECB_11D4_8064_004005726899_.wvu.PrintArea" localSheetId="32" hidden="1">'dem41'!$A$2:$H$24</definedName>
    <definedName name="Z_36DBA021_0ECB_11D4_8064_004005726899_.wvu.PrintArea" localSheetId="33" hidden="1">'dem42'!$A$1:$H$14</definedName>
    <definedName name="Z_36DBA021_0ECB_11D4_8064_004005726899_.wvu.PrintArea" localSheetId="34" hidden="1">'dem43'!$A$1:$H$14</definedName>
    <definedName name="Z_36DBA021_0ECB_11D4_8064_004005726899_.wvu.PrintArea" localSheetId="35" hidden="1">'dem46'!$A$1:$H$14</definedName>
    <definedName name="Z_36DBA021_0ECB_11D4_8064_004005726899_.wvu.PrintArea" localSheetId="36" hidden="1">'dem47'!$A$1:$H$14</definedName>
    <definedName name="Z_36DBA021_0ECB_11D4_8064_004005726899_.wvu.PrintArea" localSheetId="6" hidden="1">'dem6'!$A$1:$H$14</definedName>
    <definedName name="Z_36DBA021_0ECB_11D4_8064_004005726899_.wvu.PrintArea" localSheetId="7" hidden="1">'dem7'!$A$1:$H$14</definedName>
    <definedName name="Z_36DBA021_0ECB_11D4_8064_004005726899_.wvu.PrintArea" localSheetId="8" hidden="1">'dem9'!$A$1:$H$14</definedName>
    <definedName name="Z_36DBA021_0ECB_11D4_8064_004005726899_.wvu.PrintTitles" localSheetId="9" hidden="1">'dem11'!$12:$14</definedName>
    <definedName name="Z_36DBA021_0ECB_11D4_8064_004005726899_.wvu.PrintTitles" localSheetId="10" hidden="1">'dem12'!$12:$14</definedName>
    <definedName name="Z_36DBA021_0ECB_11D4_8064_004005726899_.wvu.PrintTitles" localSheetId="11" hidden="1">'dem13'!$12:$14</definedName>
    <definedName name="Z_36DBA021_0ECB_11D4_8064_004005726899_.wvu.PrintTitles" localSheetId="12" hidden="1">'dem14'!$12:$14</definedName>
    <definedName name="Z_36DBA021_0ECB_11D4_8064_004005726899_.wvu.PrintTitles" localSheetId="13" hidden="1">'dem15'!$12:$14</definedName>
    <definedName name="Z_36DBA021_0ECB_11D4_8064_004005726899_.wvu.PrintTitles" localSheetId="14" hidden="1">'dem16'!$12:$14</definedName>
    <definedName name="Z_36DBA021_0ECB_11D4_8064_004005726899_.wvu.PrintTitles" localSheetId="16" hidden="1">'dem19'!$12:$14</definedName>
    <definedName name="Z_36DBA021_0ECB_11D4_8064_004005726899_.wvu.PrintTitles" localSheetId="2" hidden="1">'dem2'!$12:$14</definedName>
    <definedName name="Z_36DBA021_0ECB_11D4_8064_004005726899_.wvu.PrintTitles" localSheetId="17" hidden="1">'dem21'!$13:$14</definedName>
    <definedName name="Z_36DBA021_0ECB_11D4_8064_004005726899_.wvu.PrintTitles" localSheetId="18" hidden="1">'dem22'!$12:$13</definedName>
    <definedName name="Z_36DBA021_0ECB_11D4_8064_004005726899_.wvu.PrintTitles" localSheetId="19" hidden="1">'dem26'!$12:$14</definedName>
    <definedName name="Z_36DBA021_0ECB_11D4_8064_004005726899_.wvu.PrintTitles" localSheetId="3" hidden="1">'dem3'!$12:$14</definedName>
    <definedName name="Z_36DBA021_0ECB_11D4_8064_004005726899_.wvu.PrintTitles" localSheetId="20" hidden="1">'dem30'!$12:$14</definedName>
    <definedName name="Z_36DBA021_0ECB_11D4_8064_004005726899_.wvu.PrintTitles" localSheetId="21" hidden="1">'dem31'!$12:$14</definedName>
    <definedName name="Z_36DBA021_0ECB_11D4_8064_004005726899_.wvu.PrintTitles" localSheetId="22" hidden="1">'dem32'!$12:$14</definedName>
    <definedName name="Z_36DBA021_0ECB_11D4_8064_004005726899_.wvu.PrintTitles" localSheetId="23" hidden="1">'dem33'!$12:$14</definedName>
    <definedName name="Z_36DBA021_0ECB_11D4_8064_004005726899_.wvu.PrintTitles" localSheetId="24" hidden="1">'dem34'!$12:$14</definedName>
    <definedName name="Z_36DBA021_0ECB_11D4_8064_004005726899_.wvu.PrintTitles" localSheetId="25" hidden="1">'Dem35'!$12:$14</definedName>
    <definedName name="Z_36DBA021_0ECB_11D4_8064_004005726899_.wvu.PrintTitles" localSheetId="26" hidden="1">'dem36'!$11:$13</definedName>
    <definedName name="Z_36DBA021_0ECB_11D4_8064_004005726899_.wvu.PrintTitles" localSheetId="27" hidden="1">'dem37'!$11:$13</definedName>
    <definedName name="Z_36DBA021_0ECB_11D4_8064_004005726899_.wvu.PrintTitles" localSheetId="28" hidden="1">'dem38'!$12:$14</definedName>
    <definedName name="Z_36DBA021_0ECB_11D4_8064_004005726899_.wvu.PrintTitles" localSheetId="29" hidden="1">'dem39'!$12:$14</definedName>
    <definedName name="Z_36DBA021_0ECB_11D4_8064_004005726899_.wvu.PrintTitles" localSheetId="4" hidden="1">'dem4'!$12:$14</definedName>
    <definedName name="Z_36DBA021_0ECB_11D4_8064_004005726899_.wvu.PrintTitles" localSheetId="30" hidden="1">'dem40'!$12:$14</definedName>
    <definedName name="Z_36DBA021_0ECB_11D4_8064_004005726899_.wvu.PrintTitles" localSheetId="31" hidden="1">dem40A!$12:$14</definedName>
    <definedName name="Z_36DBA021_0ECB_11D4_8064_004005726899_.wvu.PrintTitles" localSheetId="32" hidden="1">'dem41'!$13:$14</definedName>
    <definedName name="Z_36DBA021_0ECB_11D4_8064_004005726899_.wvu.PrintTitles" localSheetId="33" hidden="1">'dem42'!$12:$14</definedName>
    <definedName name="Z_36DBA021_0ECB_11D4_8064_004005726899_.wvu.PrintTitles" localSheetId="34" hidden="1">'dem43'!$12:$14</definedName>
    <definedName name="Z_36DBA021_0ECB_11D4_8064_004005726899_.wvu.PrintTitles" localSheetId="35" hidden="1">'dem46'!$12:$14</definedName>
    <definedName name="Z_36DBA021_0ECB_11D4_8064_004005726899_.wvu.PrintTitles" localSheetId="36" hidden="1">'dem47'!$12:$14</definedName>
    <definedName name="Z_36DBA021_0ECB_11D4_8064_004005726899_.wvu.PrintTitles" localSheetId="5" hidden="1">'dem5'!$11:$14</definedName>
    <definedName name="Z_36DBA021_0ECB_11D4_8064_004005726899_.wvu.PrintTitles" localSheetId="6" hidden="1">'dem6'!$13:$14</definedName>
    <definedName name="Z_36DBA021_0ECB_11D4_8064_004005726899_.wvu.PrintTitles" localSheetId="7" hidden="1">'dem7'!$12:$14</definedName>
    <definedName name="Z_36DBA021_0ECB_11D4_8064_004005726899_.wvu.PrintTitles" localSheetId="8" hidden="1">'dem9'!$12:$14</definedName>
    <definedName name="Z_44B5F5DE_C96C_4269_969A_574D4EEEEEF5_.wvu.FilterData" localSheetId="1" hidden="1">Rev_Cap!$A$6:$I$41</definedName>
    <definedName name="Z_500B8DB8_F286_4AC6_8FFB_9BFEC967AB3A_.wvu.FilterData" localSheetId="10" hidden="1">'dem12'!#REF!</definedName>
    <definedName name="Z_500B8DB8_F286_4AC6_8FFB_9BFEC967AB3A_.wvu.PrintArea" localSheetId="10" hidden="1">'dem12'!$A$2:$H$21</definedName>
    <definedName name="Z_500B8DB8_F286_4AC6_8FFB_9BFEC967AB3A_.wvu.PrintTitles" localSheetId="10" hidden="1">'dem12'!$12:$14</definedName>
    <definedName name="Z_5071B95B_B9AE_41D2_8D05_F6F32A4219CA_.wvu.FilterData" localSheetId="2" hidden="1">'dem2'!#REF!</definedName>
    <definedName name="Z_5BE1487B_58C1_4CCA_A8B8_E6AB94BEF19E_.wvu.FilterData" localSheetId="1" hidden="1">Rev_Cap!$A$6:$I$41</definedName>
    <definedName name="Z_93EBE921_AE91_11D5_8685_004005726899_.wvu.Cols" localSheetId="9" hidden="1">'dem11'!#REF!</definedName>
    <definedName name="Z_93EBE921_AE91_11D5_8685_004005726899_.wvu.Cols" localSheetId="10" hidden="1">'dem12'!#REF!</definedName>
    <definedName name="Z_93EBE921_AE91_11D5_8685_004005726899_.wvu.Cols" localSheetId="14" hidden="1">'dem16'!#REF!</definedName>
    <definedName name="Z_93EBE921_AE91_11D5_8685_004005726899_.wvu.Cols" localSheetId="16" hidden="1">'dem19'!#REF!</definedName>
    <definedName name="Z_93EBE921_AE91_11D5_8685_004005726899_.wvu.Cols" localSheetId="2" hidden="1">'dem2'!#REF!</definedName>
    <definedName name="Z_93EBE921_AE91_11D5_8685_004005726899_.wvu.Cols" localSheetId="3" hidden="1">'dem3'!#REF!</definedName>
    <definedName name="Z_93EBE921_AE91_11D5_8685_004005726899_.wvu.Cols" localSheetId="20" hidden="1">'dem30'!#REF!</definedName>
    <definedName name="Z_93EBE921_AE91_11D5_8685_004005726899_.wvu.Cols" localSheetId="21" hidden="1">'dem31'!#REF!</definedName>
    <definedName name="Z_93EBE921_AE91_11D5_8685_004005726899_.wvu.Cols" localSheetId="22" hidden="1">'dem32'!#REF!</definedName>
    <definedName name="Z_93EBE921_AE91_11D5_8685_004005726899_.wvu.Cols" localSheetId="23" hidden="1">'dem33'!#REF!</definedName>
    <definedName name="Z_93EBE921_AE91_11D5_8685_004005726899_.wvu.Cols" localSheetId="24" hidden="1">'dem34'!#REF!</definedName>
    <definedName name="Z_93EBE921_AE91_11D5_8685_004005726899_.wvu.Cols" localSheetId="25" hidden="1">'Dem35'!#REF!</definedName>
    <definedName name="Z_93EBE921_AE91_11D5_8685_004005726899_.wvu.Cols" localSheetId="28" hidden="1">'dem38'!#REF!</definedName>
    <definedName name="Z_93EBE921_AE91_11D5_8685_004005726899_.wvu.Cols" localSheetId="29" hidden="1">'dem39'!#REF!</definedName>
    <definedName name="Z_93EBE921_AE91_11D5_8685_004005726899_.wvu.Cols" localSheetId="4" hidden="1">'dem4'!#REF!</definedName>
    <definedName name="Z_93EBE921_AE91_11D5_8685_004005726899_.wvu.Cols" localSheetId="30" hidden="1">'dem40'!#REF!</definedName>
    <definedName name="Z_93EBE921_AE91_11D5_8685_004005726899_.wvu.Cols" localSheetId="31" hidden="1">dem40A!#REF!</definedName>
    <definedName name="Z_93EBE921_AE91_11D5_8685_004005726899_.wvu.Cols" localSheetId="32" hidden="1">'dem41'!#REF!</definedName>
    <definedName name="Z_93EBE921_AE91_11D5_8685_004005726899_.wvu.Cols" localSheetId="33" hidden="1">'dem42'!#REF!</definedName>
    <definedName name="Z_93EBE921_AE91_11D5_8685_004005726899_.wvu.Cols" localSheetId="34" hidden="1">'dem43'!#REF!</definedName>
    <definedName name="Z_93EBE921_AE91_11D5_8685_004005726899_.wvu.Cols" localSheetId="35" hidden="1">'dem46'!#REF!</definedName>
    <definedName name="Z_93EBE921_AE91_11D5_8685_004005726899_.wvu.Cols" localSheetId="36" hidden="1">'dem47'!#REF!</definedName>
    <definedName name="Z_93EBE921_AE91_11D5_8685_004005726899_.wvu.Cols" localSheetId="7" hidden="1">'dem7'!#REF!</definedName>
    <definedName name="Z_93EBE921_AE91_11D5_8685_004005726899_.wvu.Cols" localSheetId="8" hidden="1">'dem9'!#REF!</definedName>
    <definedName name="Z_93EBE921_AE91_11D5_8685_004005726899_.wvu.FilterData" localSheetId="9" hidden="1">'dem11'!#REF!</definedName>
    <definedName name="Z_93EBE921_AE91_11D5_8685_004005726899_.wvu.FilterData" localSheetId="10" hidden="1">'dem12'!#REF!</definedName>
    <definedName name="Z_93EBE921_AE91_11D5_8685_004005726899_.wvu.FilterData" localSheetId="13" hidden="1">'dem15'!#REF!</definedName>
    <definedName name="Z_93EBE921_AE91_11D5_8685_004005726899_.wvu.FilterData" localSheetId="14" hidden="1">'dem16'!#REF!</definedName>
    <definedName name="Z_93EBE921_AE91_11D5_8685_004005726899_.wvu.FilterData" localSheetId="16" hidden="1">'dem19'!#REF!</definedName>
    <definedName name="Z_93EBE921_AE91_11D5_8685_004005726899_.wvu.FilterData" localSheetId="2" hidden="1">'dem2'!#REF!</definedName>
    <definedName name="Z_93EBE921_AE91_11D5_8685_004005726899_.wvu.FilterData" localSheetId="17" hidden="1">'dem21'!#REF!</definedName>
    <definedName name="Z_93EBE921_AE91_11D5_8685_004005726899_.wvu.FilterData" localSheetId="18" hidden="1">'dem22'!#REF!</definedName>
    <definedName name="Z_93EBE921_AE91_11D5_8685_004005726899_.wvu.FilterData" localSheetId="3" hidden="1">'dem3'!#REF!</definedName>
    <definedName name="Z_93EBE921_AE91_11D5_8685_004005726899_.wvu.FilterData" localSheetId="20" hidden="1">'dem30'!#REF!</definedName>
    <definedName name="Z_93EBE921_AE91_11D5_8685_004005726899_.wvu.FilterData" localSheetId="21" hidden="1">'dem31'!#REF!</definedName>
    <definedName name="Z_93EBE921_AE91_11D5_8685_004005726899_.wvu.FilterData" localSheetId="22" hidden="1">'dem32'!#REF!</definedName>
    <definedName name="Z_93EBE921_AE91_11D5_8685_004005726899_.wvu.FilterData" localSheetId="23" hidden="1">'dem33'!#REF!</definedName>
    <definedName name="Z_93EBE921_AE91_11D5_8685_004005726899_.wvu.FilterData" localSheetId="24" hidden="1">'dem34'!#REF!</definedName>
    <definedName name="Z_93EBE921_AE91_11D5_8685_004005726899_.wvu.FilterData" localSheetId="25" hidden="1">'Dem35'!#REF!</definedName>
    <definedName name="Z_93EBE921_AE91_11D5_8685_004005726899_.wvu.FilterData" localSheetId="26" hidden="1">'dem36'!#REF!</definedName>
    <definedName name="Z_93EBE921_AE91_11D5_8685_004005726899_.wvu.FilterData" localSheetId="27" hidden="1">'dem37'!#REF!</definedName>
    <definedName name="Z_93EBE921_AE91_11D5_8685_004005726899_.wvu.FilterData" localSheetId="28" hidden="1">'dem38'!#REF!</definedName>
    <definedName name="Z_93EBE921_AE91_11D5_8685_004005726899_.wvu.FilterData" localSheetId="4" hidden="1">'dem4'!#REF!</definedName>
    <definedName name="Z_93EBE921_AE91_11D5_8685_004005726899_.wvu.FilterData" localSheetId="30" hidden="1">'dem40'!$C$16:$C$53</definedName>
    <definedName name="Z_93EBE921_AE91_11D5_8685_004005726899_.wvu.FilterData" localSheetId="31" hidden="1">dem40A!#REF!</definedName>
    <definedName name="Z_93EBE921_AE91_11D5_8685_004005726899_.wvu.FilterData" localSheetId="32" hidden="1">'dem41'!#REF!</definedName>
    <definedName name="Z_93EBE921_AE91_11D5_8685_004005726899_.wvu.FilterData" localSheetId="33" hidden="1">'dem42'!#REF!</definedName>
    <definedName name="Z_93EBE921_AE91_11D5_8685_004005726899_.wvu.FilterData" localSheetId="34" hidden="1">'dem43'!#REF!</definedName>
    <definedName name="Z_93EBE921_AE91_11D5_8685_004005726899_.wvu.FilterData" localSheetId="35" hidden="1">'dem46'!#REF!</definedName>
    <definedName name="Z_93EBE921_AE91_11D5_8685_004005726899_.wvu.FilterData" localSheetId="36" hidden="1">'dem47'!#REF!</definedName>
    <definedName name="Z_93EBE921_AE91_11D5_8685_004005726899_.wvu.FilterData" localSheetId="5" hidden="1">'dem5'!#REF!</definedName>
    <definedName name="Z_93EBE921_AE91_11D5_8685_004005726899_.wvu.FilterData" localSheetId="7" hidden="1">'dem7'!#REF!</definedName>
    <definedName name="Z_93EBE921_AE91_11D5_8685_004005726899_.wvu.FilterData" localSheetId="8" hidden="1">'dem9'!#REF!</definedName>
    <definedName name="Z_93EBE921_AE91_11D5_8685_004005726899_.wvu.PrintArea" localSheetId="9" hidden="1">'dem11'!$A$1:$H$21</definedName>
    <definedName name="Z_93EBE921_AE91_11D5_8685_004005726899_.wvu.PrintArea" localSheetId="10" hidden="1">'dem12'!$A$2:$H$21</definedName>
    <definedName name="Z_93EBE921_AE91_11D5_8685_004005726899_.wvu.PrintArea" localSheetId="11" hidden="1">'dem13'!$A$1:$H$16</definedName>
    <definedName name="Z_93EBE921_AE91_11D5_8685_004005726899_.wvu.PrintArea" localSheetId="12" hidden="1">'dem14'!$A$1:$H$20</definedName>
    <definedName name="Z_93EBE921_AE91_11D5_8685_004005726899_.wvu.PrintArea" localSheetId="13" hidden="1">'dem15'!$A$1:$H$21</definedName>
    <definedName name="Z_93EBE921_AE91_11D5_8685_004005726899_.wvu.PrintArea" localSheetId="14" hidden="1">'dem16'!$A$1:$H$14</definedName>
    <definedName name="Z_93EBE921_AE91_11D5_8685_004005726899_.wvu.PrintArea" localSheetId="15" hidden="1">'dem17'!$A$1:$H$14</definedName>
    <definedName name="Z_93EBE921_AE91_11D5_8685_004005726899_.wvu.PrintArea" localSheetId="16" hidden="1">'dem19'!$A$1:$H$14</definedName>
    <definedName name="Z_93EBE921_AE91_11D5_8685_004005726899_.wvu.PrintArea" localSheetId="2" hidden="1">'dem2'!$A$1:$H$14</definedName>
    <definedName name="Z_93EBE921_AE91_11D5_8685_004005726899_.wvu.PrintArea" localSheetId="17" hidden="1">'dem21'!$A$1:$H$26</definedName>
    <definedName name="Z_93EBE921_AE91_11D5_8685_004005726899_.wvu.PrintArea" localSheetId="18" hidden="1">'dem22'!$A$1:$H$15</definedName>
    <definedName name="Z_93EBE921_AE91_11D5_8685_004005726899_.wvu.PrintArea" localSheetId="3" hidden="1">'dem3'!$A$1:$H$14</definedName>
    <definedName name="Z_93EBE921_AE91_11D5_8685_004005726899_.wvu.PrintArea" localSheetId="20" hidden="1">'dem30'!$A$1:$H$31</definedName>
    <definedName name="Z_93EBE921_AE91_11D5_8685_004005726899_.wvu.PrintArea" localSheetId="21" hidden="1">'dem31'!$A$1:$H$15</definedName>
    <definedName name="Z_93EBE921_AE91_11D5_8685_004005726899_.wvu.PrintArea" localSheetId="22" hidden="1">'dem32'!$A$1:$H$14</definedName>
    <definedName name="Z_93EBE921_AE91_11D5_8685_004005726899_.wvu.PrintArea" localSheetId="23" hidden="1">'dem33'!$A$1:$H$14</definedName>
    <definedName name="Z_93EBE921_AE91_11D5_8685_004005726899_.wvu.PrintArea" localSheetId="24" hidden="1">'dem34'!$A$1:$H$14</definedName>
    <definedName name="Z_93EBE921_AE91_11D5_8685_004005726899_.wvu.PrintArea" localSheetId="25" hidden="1">'Dem35'!$A$1:$H$14</definedName>
    <definedName name="Z_93EBE921_AE91_11D5_8685_004005726899_.wvu.PrintArea" localSheetId="28" hidden="1">'dem38'!$A$1:$H$14</definedName>
    <definedName name="Z_93EBE921_AE91_11D5_8685_004005726899_.wvu.PrintArea" localSheetId="29" hidden="1">'dem39'!$A$1:$H$14</definedName>
    <definedName name="Z_93EBE921_AE91_11D5_8685_004005726899_.wvu.PrintArea" localSheetId="4" hidden="1">'dem4'!$A$1:$H$20</definedName>
    <definedName name="Z_93EBE921_AE91_11D5_8685_004005726899_.wvu.PrintArea" localSheetId="30" hidden="1">'dem40'!$A$1:$M$53</definedName>
    <definedName name="Z_93EBE921_AE91_11D5_8685_004005726899_.wvu.PrintArea" localSheetId="31" hidden="1">dem40A!$A$1:$H$14</definedName>
    <definedName name="Z_93EBE921_AE91_11D5_8685_004005726899_.wvu.PrintArea" localSheetId="32" hidden="1">'dem41'!$A$1:$H$24</definedName>
    <definedName name="Z_93EBE921_AE91_11D5_8685_004005726899_.wvu.PrintArea" localSheetId="33" hidden="1">'dem42'!$A$1:$H$14</definedName>
    <definedName name="Z_93EBE921_AE91_11D5_8685_004005726899_.wvu.PrintArea" localSheetId="34" hidden="1">'dem43'!$A$1:$H$14</definedName>
    <definedName name="Z_93EBE921_AE91_11D5_8685_004005726899_.wvu.PrintArea" localSheetId="35" hidden="1">'dem46'!$A$1:$H$14</definedName>
    <definedName name="Z_93EBE921_AE91_11D5_8685_004005726899_.wvu.PrintArea" localSheetId="36" hidden="1">'dem47'!$A$1:$H$14</definedName>
    <definedName name="Z_93EBE921_AE91_11D5_8685_004005726899_.wvu.PrintArea" localSheetId="6" hidden="1">'dem6'!$A$1:$H$14</definedName>
    <definedName name="Z_93EBE921_AE91_11D5_8685_004005726899_.wvu.PrintArea" localSheetId="7" hidden="1">'dem7'!$A$1:$H$14</definedName>
    <definedName name="Z_93EBE921_AE91_11D5_8685_004005726899_.wvu.PrintArea" localSheetId="8" hidden="1">'dem9'!$A$1:$H$14</definedName>
    <definedName name="Z_93EBE921_AE91_11D5_8685_004005726899_.wvu.PrintTitles" localSheetId="9" hidden="1">'dem11'!$12:$14</definedName>
    <definedName name="Z_93EBE921_AE91_11D5_8685_004005726899_.wvu.PrintTitles" localSheetId="10" hidden="1">'dem12'!$12:$14</definedName>
    <definedName name="Z_93EBE921_AE91_11D5_8685_004005726899_.wvu.PrintTitles" localSheetId="11" hidden="1">'dem13'!$12:$14</definedName>
    <definedName name="Z_93EBE921_AE91_11D5_8685_004005726899_.wvu.PrintTitles" localSheetId="12" hidden="1">'dem14'!$12:$14</definedName>
    <definedName name="Z_93EBE921_AE91_11D5_8685_004005726899_.wvu.PrintTitles" localSheetId="13" hidden="1">'dem15'!$12:$14</definedName>
    <definedName name="Z_93EBE921_AE91_11D5_8685_004005726899_.wvu.PrintTitles" localSheetId="14" hidden="1">'dem16'!$12:$14</definedName>
    <definedName name="Z_93EBE921_AE91_11D5_8685_004005726899_.wvu.PrintTitles" localSheetId="16" hidden="1">'dem19'!$12:$14</definedName>
    <definedName name="Z_93EBE921_AE91_11D5_8685_004005726899_.wvu.PrintTitles" localSheetId="2" hidden="1">'dem2'!$12:$14</definedName>
    <definedName name="Z_93EBE921_AE91_11D5_8685_004005726899_.wvu.PrintTitles" localSheetId="17" hidden="1">'dem21'!$13:$14</definedName>
    <definedName name="Z_93EBE921_AE91_11D5_8685_004005726899_.wvu.PrintTitles" localSheetId="18" hidden="1">'dem22'!$12:$13</definedName>
    <definedName name="Z_93EBE921_AE91_11D5_8685_004005726899_.wvu.PrintTitles" localSheetId="19" hidden="1">'dem26'!$12:$14</definedName>
    <definedName name="Z_93EBE921_AE91_11D5_8685_004005726899_.wvu.PrintTitles" localSheetId="3" hidden="1">'dem3'!$12:$14</definedName>
    <definedName name="Z_93EBE921_AE91_11D5_8685_004005726899_.wvu.PrintTitles" localSheetId="20" hidden="1">'dem30'!$12:$14</definedName>
    <definedName name="Z_93EBE921_AE91_11D5_8685_004005726899_.wvu.PrintTitles" localSheetId="21" hidden="1">'dem31'!$12:$14</definedName>
    <definedName name="Z_93EBE921_AE91_11D5_8685_004005726899_.wvu.PrintTitles" localSheetId="22" hidden="1">'dem32'!$12:$14</definedName>
    <definedName name="Z_93EBE921_AE91_11D5_8685_004005726899_.wvu.PrintTitles" localSheetId="23" hidden="1">'dem33'!$12:$14</definedName>
    <definedName name="Z_93EBE921_AE91_11D5_8685_004005726899_.wvu.PrintTitles" localSheetId="24" hidden="1">'dem34'!$12:$14</definedName>
    <definedName name="Z_93EBE921_AE91_11D5_8685_004005726899_.wvu.PrintTitles" localSheetId="25" hidden="1">'Dem35'!$12:$14</definedName>
    <definedName name="Z_93EBE921_AE91_11D5_8685_004005726899_.wvu.PrintTitles" localSheetId="26" hidden="1">'dem36'!$11:$13</definedName>
    <definedName name="Z_93EBE921_AE91_11D5_8685_004005726899_.wvu.PrintTitles" localSheetId="27" hidden="1">'dem37'!$11:$13</definedName>
    <definedName name="Z_93EBE921_AE91_11D5_8685_004005726899_.wvu.PrintTitles" localSheetId="28" hidden="1">'dem38'!$12:$14</definedName>
    <definedName name="Z_93EBE921_AE91_11D5_8685_004005726899_.wvu.PrintTitles" localSheetId="29" hidden="1">'dem39'!$12:$14</definedName>
    <definedName name="Z_93EBE921_AE91_11D5_8685_004005726899_.wvu.PrintTitles" localSheetId="4" hidden="1">'dem4'!$12:$14</definedName>
    <definedName name="Z_93EBE921_AE91_11D5_8685_004005726899_.wvu.PrintTitles" localSheetId="30" hidden="1">'dem40'!$12:$14</definedName>
    <definedName name="Z_93EBE921_AE91_11D5_8685_004005726899_.wvu.PrintTitles" localSheetId="31" hidden="1">dem40A!$12:$14</definedName>
    <definedName name="Z_93EBE921_AE91_11D5_8685_004005726899_.wvu.PrintTitles" localSheetId="32" hidden="1">'dem41'!$13:$14</definedName>
    <definedName name="Z_93EBE921_AE91_11D5_8685_004005726899_.wvu.PrintTitles" localSheetId="33" hidden="1">'dem42'!$12:$14</definedName>
    <definedName name="Z_93EBE921_AE91_11D5_8685_004005726899_.wvu.PrintTitles" localSheetId="34" hidden="1">'dem43'!$12:$14</definedName>
    <definedName name="Z_93EBE921_AE91_11D5_8685_004005726899_.wvu.PrintTitles" localSheetId="35" hidden="1">'dem46'!$12:$14</definedName>
    <definedName name="Z_93EBE921_AE91_11D5_8685_004005726899_.wvu.PrintTitles" localSheetId="36" hidden="1">'dem47'!$12:$14</definedName>
    <definedName name="Z_93EBE921_AE91_11D5_8685_004005726899_.wvu.PrintTitles" localSheetId="5" hidden="1">'dem5'!$11:$14</definedName>
    <definedName name="Z_93EBE921_AE91_11D5_8685_004005726899_.wvu.PrintTitles" localSheetId="6" hidden="1">'dem6'!$13:$14</definedName>
    <definedName name="Z_93EBE921_AE91_11D5_8685_004005726899_.wvu.PrintTitles" localSheetId="7" hidden="1">'dem7'!$12:$14</definedName>
    <definedName name="Z_93EBE921_AE91_11D5_8685_004005726899_.wvu.PrintTitles" localSheetId="8" hidden="1">'dem9'!$12:$14</definedName>
    <definedName name="Z_94DA79C1_0FDE_11D5_9579_000021DAEEA2_.wvu.Cols" localSheetId="9" hidden="1">'dem11'!#REF!</definedName>
    <definedName name="Z_94DA79C1_0FDE_11D5_9579_000021DAEEA2_.wvu.Cols" localSheetId="10" hidden="1">'dem12'!#REF!</definedName>
    <definedName name="Z_94DA79C1_0FDE_11D5_9579_000021DAEEA2_.wvu.Cols" localSheetId="14" hidden="1">'dem16'!#REF!</definedName>
    <definedName name="Z_94DA79C1_0FDE_11D5_9579_000021DAEEA2_.wvu.Cols" localSheetId="16" hidden="1">'dem19'!#REF!</definedName>
    <definedName name="Z_94DA79C1_0FDE_11D5_9579_000021DAEEA2_.wvu.Cols" localSheetId="2" hidden="1">'dem2'!#REF!</definedName>
    <definedName name="Z_94DA79C1_0FDE_11D5_9579_000021DAEEA2_.wvu.Cols" localSheetId="3" hidden="1">'dem3'!#REF!</definedName>
    <definedName name="Z_94DA79C1_0FDE_11D5_9579_000021DAEEA2_.wvu.Cols" localSheetId="20" hidden="1">'dem30'!#REF!</definedName>
    <definedName name="Z_94DA79C1_0FDE_11D5_9579_000021DAEEA2_.wvu.Cols" localSheetId="21" hidden="1">'dem31'!#REF!</definedName>
    <definedName name="Z_94DA79C1_0FDE_11D5_9579_000021DAEEA2_.wvu.Cols" localSheetId="22" hidden="1">'dem32'!#REF!</definedName>
    <definedName name="Z_94DA79C1_0FDE_11D5_9579_000021DAEEA2_.wvu.Cols" localSheetId="23" hidden="1">'dem33'!#REF!</definedName>
    <definedName name="Z_94DA79C1_0FDE_11D5_9579_000021DAEEA2_.wvu.Cols" localSheetId="24" hidden="1">'dem34'!#REF!</definedName>
    <definedName name="Z_94DA79C1_0FDE_11D5_9579_000021DAEEA2_.wvu.Cols" localSheetId="25" hidden="1">'Dem35'!#REF!</definedName>
    <definedName name="Z_94DA79C1_0FDE_11D5_9579_000021DAEEA2_.wvu.Cols" localSheetId="28" hidden="1">'dem38'!#REF!</definedName>
    <definedName name="Z_94DA79C1_0FDE_11D5_9579_000021DAEEA2_.wvu.Cols" localSheetId="29" hidden="1">'dem39'!#REF!</definedName>
    <definedName name="Z_94DA79C1_0FDE_11D5_9579_000021DAEEA2_.wvu.Cols" localSheetId="4" hidden="1">'dem4'!#REF!</definedName>
    <definedName name="Z_94DA79C1_0FDE_11D5_9579_000021DAEEA2_.wvu.Cols" localSheetId="30" hidden="1">'dem40'!#REF!</definedName>
    <definedName name="Z_94DA79C1_0FDE_11D5_9579_000021DAEEA2_.wvu.Cols" localSheetId="31" hidden="1">dem40A!#REF!</definedName>
    <definedName name="Z_94DA79C1_0FDE_11D5_9579_000021DAEEA2_.wvu.Cols" localSheetId="32" hidden="1">'dem41'!#REF!</definedName>
    <definedName name="Z_94DA79C1_0FDE_11D5_9579_000021DAEEA2_.wvu.Cols" localSheetId="33" hidden="1">'dem42'!#REF!</definedName>
    <definedName name="Z_94DA79C1_0FDE_11D5_9579_000021DAEEA2_.wvu.Cols" localSheetId="34" hidden="1">'dem43'!#REF!</definedName>
    <definedName name="Z_94DA79C1_0FDE_11D5_9579_000021DAEEA2_.wvu.Cols" localSheetId="35" hidden="1">'dem46'!#REF!</definedName>
    <definedName name="Z_94DA79C1_0FDE_11D5_9579_000021DAEEA2_.wvu.Cols" localSheetId="36" hidden="1">'dem47'!#REF!</definedName>
    <definedName name="Z_94DA79C1_0FDE_11D5_9579_000021DAEEA2_.wvu.Cols" localSheetId="7" hidden="1">'dem7'!#REF!</definedName>
    <definedName name="Z_94DA79C1_0FDE_11D5_9579_000021DAEEA2_.wvu.Cols" localSheetId="8" hidden="1">'dem9'!#REF!</definedName>
    <definedName name="Z_94DA79C1_0FDE_11D5_9579_000021DAEEA2_.wvu.FilterData" localSheetId="9" hidden="1">'dem11'!#REF!</definedName>
    <definedName name="Z_94DA79C1_0FDE_11D5_9579_000021DAEEA2_.wvu.FilterData" localSheetId="10" hidden="1">'dem12'!#REF!</definedName>
    <definedName name="Z_94DA79C1_0FDE_11D5_9579_000021DAEEA2_.wvu.FilterData" localSheetId="13" hidden="1">'dem15'!#REF!</definedName>
    <definedName name="Z_94DA79C1_0FDE_11D5_9579_000021DAEEA2_.wvu.FilterData" localSheetId="14" hidden="1">'dem16'!#REF!</definedName>
    <definedName name="Z_94DA79C1_0FDE_11D5_9579_000021DAEEA2_.wvu.FilterData" localSheetId="16" hidden="1">'dem19'!#REF!</definedName>
    <definedName name="Z_94DA79C1_0FDE_11D5_9579_000021DAEEA2_.wvu.FilterData" localSheetId="2" hidden="1">'dem2'!#REF!</definedName>
    <definedName name="Z_94DA79C1_0FDE_11D5_9579_000021DAEEA2_.wvu.FilterData" localSheetId="17" hidden="1">'dem21'!#REF!</definedName>
    <definedName name="Z_94DA79C1_0FDE_11D5_9579_000021DAEEA2_.wvu.FilterData" localSheetId="18" hidden="1">'dem22'!#REF!</definedName>
    <definedName name="Z_94DA79C1_0FDE_11D5_9579_000021DAEEA2_.wvu.FilterData" localSheetId="3" hidden="1">'dem3'!#REF!</definedName>
    <definedName name="Z_94DA79C1_0FDE_11D5_9579_000021DAEEA2_.wvu.FilterData" localSheetId="20" hidden="1">'dem30'!#REF!</definedName>
    <definedName name="Z_94DA79C1_0FDE_11D5_9579_000021DAEEA2_.wvu.FilterData" localSheetId="21" hidden="1">'dem31'!#REF!</definedName>
    <definedName name="Z_94DA79C1_0FDE_11D5_9579_000021DAEEA2_.wvu.FilterData" localSheetId="22" hidden="1">'dem32'!#REF!</definedName>
    <definedName name="Z_94DA79C1_0FDE_11D5_9579_000021DAEEA2_.wvu.FilterData" localSheetId="23" hidden="1">'dem33'!#REF!</definedName>
    <definedName name="Z_94DA79C1_0FDE_11D5_9579_000021DAEEA2_.wvu.FilterData" localSheetId="24" hidden="1">'dem34'!#REF!</definedName>
    <definedName name="Z_94DA79C1_0FDE_11D5_9579_000021DAEEA2_.wvu.FilterData" localSheetId="25" hidden="1">'Dem35'!#REF!</definedName>
    <definedName name="Z_94DA79C1_0FDE_11D5_9579_000021DAEEA2_.wvu.FilterData" localSheetId="26" hidden="1">'dem36'!#REF!</definedName>
    <definedName name="Z_94DA79C1_0FDE_11D5_9579_000021DAEEA2_.wvu.FilterData" localSheetId="27" hidden="1">'dem37'!#REF!</definedName>
    <definedName name="Z_94DA79C1_0FDE_11D5_9579_000021DAEEA2_.wvu.FilterData" localSheetId="28" hidden="1">'dem38'!#REF!</definedName>
    <definedName name="Z_94DA79C1_0FDE_11D5_9579_000021DAEEA2_.wvu.FilterData" localSheetId="4" hidden="1">'dem4'!#REF!</definedName>
    <definedName name="Z_94DA79C1_0FDE_11D5_9579_000021DAEEA2_.wvu.FilterData" localSheetId="30" hidden="1">'dem40'!$C$16:$C$53</definedName>
    <definedName name="Z_94DA79C1_0FDE_11D5_9579_000021DAEEA2_.wvu.FilterData" localSheetId="31" hidden="1">dem40A!#REF!</definedName>
    <definedName name="Z_94DA79C1_0FDE_11D5_9579_000021DAEEA2_.wvu.FilterData" localSheetId="32" hidden="1">'dem41'!#REF!</definedName>
    <definedName name="Z_94DA79C1_0FDE_11D5_9579_000021DAEEA2_.wvu.FilterData" localSheetId="33" hidden="1">'dem42'!#REF!</definedName>
    <definedName name="Z_94DA79C1_0FDE_11D5_9579_000021DAEEA2_.wvu.FilterData" localSheetId="34" hidden="1">'dem43'!#REF!</definedName>
    <definedName name="Z_94DA79C1_0FDE_11D5_9579_000021DAEEA2_.wvu.FilterData" localSheetId="35" hidden="1">'dem46'!#REF!</definedName>
    <definedName name="Z_94DA79C1_0FDE_11D5_9579_000021DAEEA2_.wvu.FilterData" localSheetId="36" hidden="1">'dem47'!#REF!</definedName>
    <definedName name="Z_94DA79C1_0FDE_11D5_9579_000021DAEEA2_.wvu.FilterData" localSheetId="5" hidden="1">'dem5'!#REF!</definedName>
    <definedName name="Z_94DA79C1_0FDE_11D5_9579_000021DAEEA2_.wvu.FilterData" localSheetId="7" hidden="1">'dem7'!#REF!</definedName>
    <definedName name="Z_94DA79C1_0FDE_11D5_9579_000021DAEEA2_.wvu.FilterData" localSheetId="8" hidden="1">'dem9'!#REF!</definedName>
    <definedName name="Z_94DA79C1_0FDE_11D5_9579_000021DAEEA2_.wvu.PrintArea" localSheetId="9" hidden="1">'dem11'!$A$1:$H$21</definedName>
    <definedName name="Z_94DA79C1_0FDE_11D5_9579_000021DAEEA2_.wvu.PrintArea" localSheetId="10" hidden="1">'dem12'!$A$2:$H$21</definedName>
    <definedName name="Z_94DA79C1_0FDE_11D5_9579_000021DAEEA2_.wvu.PrintArea" localSheetId="11" hidden="1">'dem13'!$A$1:$H$16</definedName>
    <definedName name="Z_94DA79C1_0FDE_11D5_9579_000021DAEEA2_.wvu.PrintArea" localSheetId="12" hidden="1">'dem14'!$A$1:$H$20</definedName>
    <definedName name="Z_94DA79C1_0FDE_11D5_9579_000021DAEEA2_.wvu.PrintArea" localSheetId="13" hidden="1">'dem15'!$A$1:$H$21</definedName>
    <definedName name="Z_94DA79C1_0FDE_11D5_9579_000021DAEEA2_.wvu.PrintArea" localSheetId="14" hidden="1">'dem16'!$A$1:$H$14</definedName>
    <definedName name="Z_94DA79C1_0FDE_11D5_9579_000021DAEEA2_.wvu.PrintArea" localSheetId="15" hidden="1">'dem17'!$A$1:$H$14</definedName>
    <definedName name="Z_94DA79C1_0FDE_11D5_9579_000021DAEEA2_.wvu.PrintArea" localSheetId="16" hidden="1">'dem19'!$A$1:$H$14</definedName>
    <definedName name="Z_94DA79C1_0FDE_11D5_9579_000021DAEEA2_.wvu.PrintArea" localSheetId="2" hidden="1">'dem2'!$A$1:$H$14</definedName>
    <definedName name="Z_94DA79C1_0FDE_11D5_9579_000021DAEEA2_.wvu.PrintArea" localSheetId="17" hidden="1">'dem21'!$A$1:$H$26</definedName>
    <definedName name="Z_94DA79C1_0FDE_11D5_9579_000021DAEEA2_.wvu.PrintArea" localSheetId="18" hidden="1">'dem22'!$A$1:$H$15</definedName>
    <definedName name="Z_94DA79C1_0FDE_11D5_9579_000021DAEEA2_.wvu.PrintArea" localSheetId="19" hidden="1">'dem26'!$A$1:$H$14</definedName>
    <definedName name="Z_94DA79C1_0FDE_11D5_9579_000021DAEEA2_.wvu.PrintArea" localSheetId="3" hidden="1">'dem3'!$A$1:$H$14</definedName>
    <definedName name="Z_94DA79C1_0FDE_11D5_9579_000021DAEEA2_.wvu.PrintArea" localSheetId="20" hidden="1">'dem30'!$A$1:$H$31</definedName>
    <definedName name="Z_94DA79C1_0FDE_11D5_9579_000021DAEEA2_.wvu.PrintArea" localSheetId="21" hidden="1">'dem31'!$A$1:$H$15</definedName>
    <definedName name="Z_94DA79C1_0FDE_11D5_9579_000021DAEEA2_.wvu.PrintArea" localSheetId="22" hidden="1">'dem32'!$A$1:$H$14</definedName>
    <definedName name="Z_94DA79C1_0FDE_11D5_9579_000021DAEEA2_.wvu.PrintArea" localSheetId="23" hidden="1">'dem33'!$A$1:$H$14</definedName>
    <definedName name="Z_94DA79C1_0FDE_11D5_9579_000021DAEEA2_.wvu.PrintArea" localSheetId="24" hidden="1">'dem34'!$A$1:$H$14</definedName>
    <definedName name="Z_94DA79C1_0FDE_11D5_9579_000021DAEEA2_.wvu.PrintArea" localSheetId="25" hidden="1">'Dem35'!$A$1:$H$14</definedName>
    <definedName name="Z_94DA79C1_0FDE_11D5_9579_000021DAEEA2_.wvu.PrintArea" localSheetId="26" hidden="1">'dem36'!$A$1:$H$14</definedName>
    <definedName name="Z_94DA79C1_0FDE_11D5_9579_000021DAEEA2_.wvu.PrintArea" localSheetId="27" hidden="1">'dem37'!$A$1:$H$14</definedName>
    <definedName name="Z_94DA79C1_0FDE_11D5_9579_000021DAEEA2_.wvu.PrintArea" localSheetId="28" hidden="1">'dem38'!$A$1:$H$14</definedName>
    <definedName name="Z_94DA79C1_0FDE_11D5_9579_000021DAEEA2_.wvu.PrintArea" localSheetId="29" hidden="1">'dem39'!$A$1:$H$14</definedName>
    <definedName name="Z_94DA79C1_0FDE_11D5_9579_000021DAEEA2_.wvu.PrintArea" localSheetId="4" hidden="1">'dem4'!$A$1:$H$20</definedName>
    <definedName name="Z_94DA79C1_0FDE_11D5_9579_000021DAEEA2_.wvu.PrintArea" localSheetId="30" hidden="1">'dem40'!$A$1:$M$53</definedName>
    <definedName name="Z_94DA79C1_0FDE_11D5_9579_000021DAEEA2_.wvu.PrintArea" localSheetId="31" hidden="1">dem40A!$A$1:$H$14</definedName>
    <definedName name="Z_94DA79C1_0FDE_11D5_9579_000021DAEEA2_.wvu.PrintArea" localSheetId="32" hidden="1">'dem41'!$A$2:$H$24</definedName>
    <definedName name="Z_94DA79C1_0FDE_11D5_9579_000021DAEEA2_.wvu.PrintArea" localSheetId="33" hidden="1">'dem42'!$A$1:$H$14</definedName>
    <definedName name="Z_94DA79C1_0FDE_11D5_9579_000021DAEEA2_.wvu.PrintArea" localSheetId="34" hidden="1">'dem43'!$A$1:$H$14</definedName>
    <definedName name="Z_94DA79C1_0FDE_11D5_9579_000021DAEEA2_.wvu.PrintArea" localSheetId="35" hidden="1">'dem46'!$A$1:$H$14</definedName>
    <definedName name="Z_94DA79C1_0FDE_11D5_9579_000021DAEEA2_.wvu.PrintArea" localSheetId="36" hidden="1">'dem47'!$A$1:$H$14</definedName>
    <definedName name="Z_94DA79C1_0FDE_11D5_9579_000021DAEEA2_.wvu.PrintArea" localSheetId="5" hidden="1">'dem5'!$A$1:$H$14</definedName>
    <definedName name="Z_94DA79C1_0FDE_11D5_9579_000021DAEEA2_.wvu.PrintArea" localSheetId="6" hidden="1">'dem6'!$A$1:$H$14</definedName>
    <definedName name="Z_94DA79C1_0FDE_11D5_9579_000021DAEEA2_.wvu.PrintArea" localSheetId="7" hidden="1">'dem7'!$A$1:$H$14</definedName>
    <definedName name="Z_94DA79C1_0FDE_11D5_9579_000021DAEEA2_.wvu.PrintArea" localSheetId="8" hidden="1">'dem9'!$A$1:$H$14</definedName>
    <definedName name="Z_94DA79C1_0FDE_11D5_9579_000021DAEEA2_.wvu.PrintTitles" localSheetId="9" hidden="1">'dem11'!$12:$14</definedName>
    <definedName name="Z_94DA79C1_0FDE_11D5_9579_000021DAEEA2_.wvu.PrintTitles" localSheetId="10" hidden="1">'dem12'!$12:$14</definedName>
    <definedName name="Z_94DA79C1_0FDE_11D5_9579_000021DAEEA2_.wvu.PrintTitles" localSheetId="11" hidden="1">'dem13'!$12:$14</definedName>
    <definedName name="Z_94DA79C1_0FDE_11D5_9579_000021DAEEA2_.wvu.PrintTitles" localSheetId="12" hidden="1">'dem14'!$12:$14</definedName>
    <definedName name="Z_94DA79C1_0FDE_11D5_9579_000021DAEEA2_.wvu.PrintTitles" localSheetId="13" hidden="1">'dem15'!$12:$14</definedName>
    <definedName name="Z_94DA79C1_0FDE_11D5_9579_000021DAEEA2_.wvu.PrintTitles" localSheetId="14" hidden="1">'dem16'!$12:$14</definedName>
    <definedName name="Z_94DA79C1_0FDE_11D5_9579_000021DAEEA2_.wvu.PrintTitles" localSheetId="16" hidden="1">'dem19'!$12:$14</definedName>
    <definedName name="Z_94DA79C1_0FDE_11D5_9579_000021DAEEA2_.wvu.PrintTitles" localSheetId="2" hidden="1">'dem2'!$12:$14</definedName>
    <definedName name="Z_94DA79C1_0FDE_11D5_9579_000021DAEEA2_.wvu.PrintTitles" localSheetId="17" hidden="1">'dem21'!$13:$14</definedName>
    <definedName name="Z_94DA79C1_0FDE_11D5_9579_000021DAEEA2_.wvu.PrintTitles" localSheetId="18" hidden="1">'dem22'!$12:$13</definedName>
    <definedName name="Z_94DA79C1_0FDE_11D5_9579_000021DAEEA2_.wvu.PrintTitles" localSheetId="19" hidden="1">'dem26'!$12:$14</definedName>
    <definedName name="Z_94DA79C1_0FDE_11D5_9579_000021DAEEA2_.wvu.PrintTitles" localSheetId="3" hidden="1">'dem3'!$12:$14</definedName>
    <definedName name="Z_94DA79C1_0FDE_11D5_9579_000021DAEEA2_.wvu.PrintTitles" localSheetId="20" hidden="1">'dem30'!$12:$14</definedName>
    <definedName name="Z_94DA79C1_0FDE_11D5_9579_000021DAEEA2_.wvu.PrintTitles" localSheetId="21" hidden="1">'dem31'!$12:$14</definedName>
    <definedName name="Z_94DA79C1_0FDE_11D5_9579_000021DAEEA2_.wvu.PrintTitles" localSheetId="22" hidden="1">'dem32'!$12:$14</definedName>
    <definedName name="Z_94DA79C1_0FDE_11D5_9579_000021DAEEA2_.wvu.PrintTitles" localSheetId="23" hidden="1">'dem33'!$12:$14</definedName>
    <definedName name="Z_94DA79C1_0FDE_11D5_9579_000021DAEEA2_.wvu.PrintTitles" localSheetId="24" hidden="1">'dem34'!$12:$14</definedName>
    <definedName name="Z_94DA79C1_0FDE_11D5_9579_000021DAEEA2_.wvu.PrintTitles" localSheetId="25" hidden="1">'Dem35'!$12:$14</definedName>
    <definedName name="Z_94DA79C1_0FDE_11D5_9579_000021DAEEA2_.wvu.PrintTitles" localSheetId="26" hidden="1">'dem36'!$11:$13</definedName>
    <definedName name="Z_94DA79C1_0FDE_11D5_9579_000021DAEEA2_.wvu.PrintTitles" localSheetId="27" hidden="1">'dem37'!$11:$13</definedName>
    <definedName name="Z_94DA79C1_0FDE_11D5_9579_000021DAEEA2_.wvu.PrintTitles" localSheetId="28" hidden="1">'dem38'!$12:$14</definedName>
    <definedName name="Z_94DA79C1_0FDE_11D5_9579_000021DAEEA2_.wvu.PrintTitles" localSheetId="29" hidden="1">'dem39'!$12:$14</definedName>
    <definedName name="Z_94DA79C1_0FDE_11D5_9579_000021DAEEA2_.wvu.PrintTitles" localSheetId="4" hidden="1">'dem4'!$12:$14</definedName>
    <definedName name="Z_94DA79C1_0FDE_11D5_9579_000021DAEEA2_.wvu.PrintTitles" localSheetId="30" hidden="1">'dem40'!$12:$14</definedName>
    <definedName name="Z_94DA79C1_0FDE_11D5_9579_000021DAEEA2_.wvu.PrintTitles" localSheetId="31" hidden="1">dem40A!$12:$14</definedName>
    <definedName name="Z_94DA79C1_0FDE_11D5_9579_000021DAEEA2_.wvu.PrintTitles" localSheetId="32" hidden="1">'dem41'!$13:$14</definedName>
    <definedName name="Z_94DA79C1_0FDE_11D5_9579_000021DAEEA2_.wvu.PrintTitles" localSheetId="33" hidden="1">'dem42'!$12:$14</definedName>
    <definedName name="Z_94DA79C1_0FDE_11D5_9579_000021DAEEA2_.wvu.PrintTitles" localSheetId="34" hidden="1">'dem43'!$12:$14</definedName>
    <definedName name="Z_94DA79C1_0FDE_11D5_9579_000021DAEEA2_.wvu.PrintTitles" localSheetId="35" hidden="1">'dem46'!$12:$14</definedName>
    <definedName name="Z_94DA79C1_0FDE_11D5_9579_000021DAEEA2_.wvu.PrintTitles" localSheetId="36" hidden="1">'dem47'!$12:$14</definedName>
    <definedName name="Z_94DA79C1_0FDE_11D5_9579_000021DAEEA2_.wvu.PrintTitles" localSheetId="5" hidden="1">'dem5'!$11:$14</definedName>
    <definedName name="Z_94DA79C1_0FDE_11D5_9579_000021DAEEA2_.wvu.PrintTitles" localSheetId="6" hidden="1">'dem6'!$13:$14</definedName>
    <definedName name="Z_94DA79C1_0FDE_11D5_9579_000021DAEEA2_.wvu.PrintTitles" localSheetId="7" hidden="1">'dem7'!$12:$14</definedName>
    <definedName name="Z_94DA79C1_0FDE_11D5_9579_000021DAEEA2_.wvu.PrintTitles" localSheetId="8" hidden="1">'dem9'!$12:$14</definedName>
    <definedName name="Z_9F04AD3B_15DA_4D32_8B27_BA16A20022C6_.wvu.FilterData" localSheetId="28" hidden="1">'dem38'!$A$14:$H$16</definedName>
    <definedName name="Z_9F04AD3B_15DA_4D32_8B27_BA16A20022C6_.wvu.PrintArea" localSheetId="28" hidden="1">'dem38'!#REF!</definedName>
    <definedName name="Z_9F04AD3B_15DA_4D32_8B27_BA16A20022C6_.wvu.PrintTitles" localSheetId="28" hidden="1">'dem38'!$12:$14</definedName>
    <definedName name="Z_A1D4F895_248C_45AC_AB56_DBE99D2594FB_.wvu.FilterData" localSheetId="2" hidden="1">'dem2'!#REF!</definedName>
    <definedName name="Z_A1D4F895_248C_45AC_AB56_DBE99D2594FB_.wvu.PrintArea" localSheetId="2" hidden="1">'dem2'!$A$1:$H$14</definedName>
    <definedName name="Z_A1D4F895_248C_45AC_AB56_DBE99D2594FB_.wvu.PrintTitles" localSheetId="2" hidden="1">'dem2'!$12:$14</definedName>
    <definedName name="Z_AB0B25A3_0912_441B_B755_8571BB521299_.wvu.FilterData" localSheetId="2" hidden="1">'dem2'!#REF!</definedName>
    <definedName name="Z_AB0B25A3_0912_441B_B755_8571BB521299_.wvu.PrintArea" localSheetId="2" hidden="1">'dem2'!$A$1:$H$14</definedName>
    <definedName name="Z_AB0B25A3_0912_441B_B755_8571BB521299_.wvu.PrintTitles" localSheetId="2" hidden="1">'dem2'!$12:$14</definedName>
    <definedName name="Z_AB0B25A3_0912_441B_B755_8571BB521299_.wvu.Rows" localSheetId="2" hidden="1">'dem2'!#REF!</definedName>
    <definedName name="Z_B4CB096A_161F_11D5_8064_004005726899_.wvu.FilterData" localSheetId="17" hidden="1">'dem21'!#REF!</definedName>
    <definedName name="Z_B4CB096A_161F_11D5_8064_004005726899_.wvu.FilterData" localSheetId="18" hidden="1">'dem22'!#REF!</definedName>
    <definedName name="Z_B4CB0970_161F_11D5_8064_004005726899_.wvu.FilterData" localSheetId="20" hidden="1">'dem30'!#REF!</definedName>
    <definedName name="Z_B4CB0970_161F_11D5_8064_004005726899_.wvu.FilterData" localSheetId="21" hidden="1">'dem31'!#REF!</definedName>
    <definedName name="Z_B4CB0970_161F_11D5_8064_004005726899_.wvu.FilterData" localSheetId="25" hidden="1">'Dem35'!#REF!</definedName>
    <definedName name="Z_B4CB0972_161F_11D5_8064_004005726899_.wvu.FilterData" localSheetId="20" hidden="1">'dem30'!#REF!</definedName>
    <definedName name="Z_B4CB0972_161F_11D5_8064_004005726899_.wvu.FilterData" localSheetId="21" hidden="1">'dem31'!#REF!</definedName>
    <definedName name="Z_B4CB0972_161F_11D5_8064_004005726899_.wvu.FilterData" localSheetId="30" hidden="1">'dem40'!$C$16:$C$53</definedName>
    <definedName name="Z_B4CB0972_161F_11D5_8064_004005726899_.wvu.FilterData" localSheetId="31" hidden="1">dem40A!#REF!</definedName>
    <definedName name="Z_B4CB0972_161F_11D5_8064_004005726899_.wvu.FilterData" localSheetId="32" hidden="1">'dem41'!#REF!</definedName>
    <definedName name="Z_B4CB0976_161F_11D5_8064_004005726899_.wvu.FilterData" localSheetId="25" hidden="1">'Dem35'!#REF!</definedName>
    <definedName name="Z_B4CB0976_161F_11D5_8064_004005726899_.wvu.FilterData" localSheetId="26" hidden="1">'dem36'!#REF!</definedName>
    <definedName name="Z_B4CB0976_161F_11D5_8064_004005726899_.wvu.FilterData" localSheetId="27" hidden="1">'dem37'!#REF!</definedName>
    <definedName name="Z_B4CB0978_161F_11D5_8064_004005726899_.wvu.FilterData" localSheetId="25" hidden="1">'Dem35'!#REF!</definedName>
    <definedName name="Z_B4CB097C_161F_11D5_8064_004005726899_.wvu.FilterData" localSheetId="24" hidden="1">'dem34'!#REF!</definedName>
    <definedName name="Z_B4CB097C_161F_11D5_8064_004005726899_.wvu.FilterData" localSheetId="32" hidden="1">'dem41'!#REF!</definedName>
    <definedName name="Z_B4CB097F_161F_11D5_8064_004005726899_.wvu.FilterData" localSheetId="22" hidden="1">'dem32'!#REF!</definedName>
    <definedName name="Z_B4CB097F_161F_11D5_8064_004005726899_.wvu.FilterData" localSheetId="23" hidden="1">'dem33'!#REF!</definedName>
    <definedName name="Z_B4CB097F_161F_11D5_8064_004005726899_.wvu.FilterData" localSheetId="24" hidden="1">'dem34'!#REF!</definedName>
    <definedName name="Z_B4CB0981_161F_11D5_8064_004005726899_.wvu.FilterData" localSheetId="22" hidden="1">'dem32'!#REF!</definedName>
    <definedName name="Z_B4CB0981_161F_11D5_8064_004005726899_.wvu.FilterData" localSheetId="23" hidden="1">'dem33'!#REF!</definedName>
    <definedName name="Z_B4CB0985_161F_11D5_8064_004005726899_.wvu.FilterData" localSheetId="16" hidden="1">'dem19'!#REF!</definedName>
    <definedName name="Z_B4CB098C_161F_11D5_8064_004005726899_.wvu.FilterData" localSheetId="13" hidden="1">'dem15'!#REF!</definedName>
    <definedName name="Z_B4CB098C_161F_11D5_8064_004005726899_.wvu.FilterData" localSheetId="2" hidden="1">'dem2'!#REF!</definedName>
    <definedName name="Z_B4CB098C_161F_11D5_8064_004005726899_.wvu.FilterData" localSheetId="3" hidden="1">'dem3'!#REF!</definedName>
    <definedName name="Z_B4CB098C_161F_11D5_8064_004005726899_.wvu.FilterData" localSheetId="28" hidden="1">'dem38'!#REF!</definedName>
    <definedName name="Z_B4CB098C_161F_11D5_8064_004005726899_.wvu.FilterData" localSheetId="4" hidden="1">'dem4'!#REF!</definedName>
    <definedName name="Z_B4CB098C_161F_11D5_8064_004005726899_.wvu.FilterData" localSheetId="30" hidden="1">'dem40'!$C$16:$C$53</definedName>
    <definedName name="Z_B4CB098C_161F_11D5_8064_004005726899_.wvu.FilterData" localSheetId="31" hidden="1">dem40A!#REF!</definedName>
    <definedName name="Z_B4CB098E_161F_11D5_8064_004005726899_.wvu.FilterData" localSheetId="10" hidden="1">'dem12'!#REF!</definedName>
    <definedName name="Z_B4CB098E_161F_11D5_8064_004005726899_.wvu.FilterData" localSheetId="14" hidden="1">'dem16'!#REF!</definedName>
    <definedName name="Z_B4CB098E_161F_11D5_8064_004005726899_.wvu.FilterData" localSheetId="2" hidden="1">'dem2'!#REF!</definedName>
    <definedName name="Z_B4CB098E_161F_11D5_8064_004005726899_.wvu.FilterData" localSheetId="20" hidden="1">'dem30'!#REF!</definedName>
    <definedName name="Z_B4CB098E_161F_11D5_8064_004005726899_.wvu.FilterData" localSheetId="21" hidden="1">'dem31'!#REF!</definedName>
    <definedName name="Z_B4CB098E_161F_11D5_8064_004005726899_.wvu.FilterData" localSheetId="30" hidden="1">'dem40'!$C$16:$C$53</definedName>
    <definedName name="Z_B4CB098E_161F_11D5_8064_004005726899_.wvu.FilterData" localSheetId="31" hidden="1">dem40A!#REF!</definedName>
    <definedName name="Z_B4CB0997_161F_11D5_8064_004005726899_.wvu.FilterData" localSheetId="3" hidden="1">'dem3'!#REF!</definedName>
    <definedName name="Z_B4CB0997_161F_11D5_8064_004005726899_.wvu.FilterData" localSheetId="4" hidden="1">'dem4'!#REF!</definedName>
    <definedName name="Z_B4CB0997_161F_11D5_8064_004005726899_.wvu.FilterData" localSheetId="33" hidden="1">'dem42'!#REF!</definedName>
    <definedName name="Z_B4CB0997_161F_11D5_8064_004005726899_.wvu.FilterData" localSheetId="34" hidden="1">'dem43'!#REF!</definedName>
    <definedName name="Z_B4CB0997_161F_11D5_8064_004005726899_.wvu.FilterData" localSheetId="35" hidden="1">'dem46'!#REF!</definedName>
    <definedName name="Z_B4CB0997_161F_11D5_8064_004005726899_.wvu.FilterData" localSheetId="36" hidden="1">'dem47'!#REF!</definedName>
    <definedName name="Z_B4CB0997_161F_11D5_8064_004005726899_.wvu.FilterData" localSheetId="7" hidden="1">'dem7'!#REF!</definedName>
    <definedName name="Z_B4CB0997_161F_11D5_8064_004005726899_.wvu.FilterData" localSheetId="8" hidden="1">'dem9'!#REF!</definedName>
    <definedName name="Z_B4CB0999_161F_11D5_8064_004005726899_.wvu.FilterData" localSheetId="9" hidden="1">'dem11'!#REF!</definedName>
    <definedName name="Z_B4CB0999_161F_11D5_8064_004005726899_.wvu.FilterData" localSheetId="10" hidden="1">'dem12'!#REF!</definedName>
    <definedName name="Z_B4CB0999_161F_11D5_8064_004005726899_.wvu.FilterData" localSheetId="14" hidden="1">'dem16'!#REF!</definedName>
    <definedName name="Z_B4CB0999_161F_11D5_8064_004005726899_.wvu.FilterData" localSheetId="16" hidden="1">'dem19'!#REF!</definedName>
    <definedName name="Z_B4CB099B_161F_11D5_8064_004005726899_.wvu.FilterData" localSheetId="17" hidden="1">'dem21'!#REF!</definedName>
    <definedName name="Z_B4CB099B_161F_11D5_8064_004005726899_.wvu.FilterData" localSheetId="18" hidden="1">'dem22'!#REF!</definedName>
    <definedName name="Z_B4CB099B_161F_11D5_8064_004005726899_.wvu.FilterData" localSheetId="20" hidden="1">'dem30'!#REF!</definedName>
    <definedName name="Z_B4CB099B_161F_11D5_8064_004005726899_.wvu.FilterData" localSheetId="21" hidden="1">'dem31'!#REF!</definedName>
    <definedName name="Z_B4CB099B_161F_11D5_8064_004005726899_.wvu.FilterData" localSheetId="22" hidden="1">'dem32'!#REF!</definedName>
    <definedName name="Z_B4CB099B_161F_11D5_8064_004005726899_.wvu.FilterData" localSheetId="23" hidden="1">'dem33'!#REF!</definedName>
    <definedName name="Z_B4CB099B_161F_11D5_8064_004005726899_.wvu.FilterData" localSheetId="24" hidden="1">'dem34'!#REF!</definedName>
    <definedName name="Z_B4CB099E_161F_11D5_8064_004005726899_.wvu.FilterData" localSheetId="25" hidden="1">'Dem35'!#REF!</definedName>
    <definedName name="Z_B4CB099E_161F_11D5_8064_004005726899_.wvu.FilterData" localSheetId="28" hidden="1">'dem38'!#REF!</definedName>
    <definedName name="Z_B4CB099E_161F_11D5_8064_004005726899_.wvu.FilterData" localSheetId="30" hidden="1">'dem40'!$C$16:$C$53</definedName>
    <definedName name="Z_B4CB099E_161F_11D5_8064_004005726899_.wvu.FilterData" localSheetId="31" hidden="1">dem40A!#REF!</definedName>
    <definedName name="Z_B4CB099E_161F_11D5_8064_004005726899_.wvu.FilterData" localSheetId="32" hidden="1">'dem41'!#REF!</definedName>
    <definedName name="Z_BD6E05FB_E32C_11D8_B0E4_D198A259B264_.wvu.Cols" localSheetId="16" hidden="1">'dem19'!#REF!</definedName>
    <definedName name="Z_BD6E05FB_E32C_11D8_B0E4_D198A259B264_.wvu.FilterData" localSheetId="16" hidden="1">'dem19'!$A$20:$H$29</definedName>
    <definedName name="Z_BDCF7345_18B1_4C88_89F2_E67F940CDF85_.wvu.FilterData" localSheetId="1" hidden="1">Rev_Cap!$A$6:$I$41</definedName>
    <definedName name="Z_BDCF7345_18B1_4C88_89F2_E67F940CDF85_.wvu.PrintArea" localSheetId="0" hidden="1">Introduc.!$A$1:$C$42</definedName>
    <definedName name="Z_BDCF7345_18B1_4C88_89F2_E67F940CDF85_.wvu.PrintArea" localSheetId="1" hidden="1">Rev_Cap!$A$1:$H$45</definedName>
    <definedName name="Z_C868F8C3_16D7_11D5_A68D_81D6213F5331_.wvu.Cols" localSheetId="9" hidden="1">'dem11'!#REF!</definedName>
    <definedName name="Z_C868F8C3_16D7_11D5_A68D_81D6213F5331_.wvu.Cols" localSheetId="10" hidden="1">'dem12'!#REF!</definedName>
    <definedName name="Z_C868F8C3_16D7_11D5_A68D_81D6213F5331_.wvu.Cols" localSheetId="14" hidden="1">'dem16'!#REF!</definedName>
    <definedName name="Z_C868F8C3_16D7_11D5_A68D_81D6213F5331_.wvu.Cols" localSheetId="16" hidden="1">'dem19'!#REF!</definedName>
    <definedName name="Z_C868F8C3_16D7_11D5_A68D_81D6213F5331_.wvu.Cols" localSheetId="2" hidden="1">'dem2'!#REF!</definedName>
    <definedName name="Z_C868F8C3_16D7_11D5_A68D_81D6213F5331_.wvu.Cols" localSheetId="3" hidden="1">'dem3'!#REF!</definedName>
    <definedName name="Z_C868F8C3_16D7_11D5_A68D_81D6213F5331_.wvu.Cols" localSheetId="20" hidden="1">'dem30'!#REF!</definedName>
    <definedName name="Z_C868F8C3_16D7_11D5_A68D_81D6213F5331_.wvu.Cols" localSheetId="21" hidden="1">'dem31'!#REF!</definedName>
    <definedName name="Z_C868F8C3_16D7_11D5_A68D_81D6213F5331_.wvu.Cols" localSheetId="22" hidden="1">'dem32'!#REF!</definedName>
    <definedName name="Z_C868F8C3_16D7_11D5_A68D_81D6213F5331_.wvu.Cols" localSheetId="23" hidden="1">'dem33'!#REF!</definedName>
    <definedName name="Z_C868F8C3_16D7_11D5_A68D_81D6213F5331_.wvu.Cols" localSheetId="24" hidden="1">'dem34'!#REF!</definedName>
    <definedName name="Z_C868F8C3_16D7_11D5_A68D_81D6213F5331_.wvu.Cols" localSheetId="25" hidden="1">'Dem35'!#REF!</definedName>
    <definedName name="Z_C868F8C3_16D7_11D5_A68D_81D6213F5331_.wvu.Cols" localSheetId="28" hidden="1">'dem38'!#REF!</definedName>
    <definedName name="Z_C868F8C3_16D7_11D5_A68D_81D6213F5331_.wvu.Cols" localSheetId="29" hidden="1">'dem39'!#REF!</definedName>
    <definedName name="Z_C868F8C3_16D7_11D5_A68D_81D6213F5331_.wvu.Cols" localSheetId="4" hidden="1">'dem4'!#REF!</definedName>
    <definedName name="Z_C868F8C3_16D7_11D5_A68D_81D6213F5331_.wvu.Cols" localSheetId="30" hidden="1">'dem40'!#REF!</definedName>
    <definedName name="Z_C868F8C3_16D7_11D5_A68D_81D6213F5331_.wvu.Cols" localSheetId="31" hidden="1">dem40A!#REF!</definedName>
    <definedName name="Z_C868F8C3_16D7_11D5_A68D_81D6213F5331_.wvu.Cols" localSheetId="32" hidden="1">'dem41'!#REF!</definedName>
    <definedName name="Z_C868F8C3_16D7_11D5_A68D_81D6213F5331_.wvu.Cols" localSheetId="33" hidden="1">'dem42'!#REF!</definedName>
    <definedName name="Z_C868F8C3_16D7_11D5_A68D_81D6213F5331_.wvu.Cols" localSheetId="34" hidden="1">'dem43'!#REF!</definedName>
    <definedName name="Z_C868F8C3_16D7_11D5_A68D_81D6213F5331_.wvu.Cols" localSheetId="35" hidden="1">'dem46'!#REF!</definedName>
    <definedName name="Z_C868F8C3_16D7_11D5_A68D_81D6213F5331_.wvu.Cols" localSheetId="36" hidden="1">'dem47'!#REF!</definedName>
    <definedName name="Z_C868F8C3_16D7_11D5_A68D_81D6213F5331_.wvu.Cols" localSheetId="7" hidden="1">'dem7'!#REF!</definedName>
    <definedName name="Z_C868F8C3_16D7_11D5_A68D_81D6213F5331_.wvu.Cols" localSheetId="8" hidden="1">'dem9'!#REF!</definedName>
    <definedName name="Z_C868F8C3_16D7_11D5_A68D_81D6213F5331_.wvu.FilterData" localSheetId="9" hidden="1">'dem11'!#REF!</definedName>
    <definedName name="Z_C868F8C3_16D7_11D5_A68D_81D6213F5331_.wvu.FilterData" localSheetId="10" hidden="1">'dem12'!#REF!</definedName>
    <definedName name="Z_C868F8C3_16D7_11D5_A68D_81D6213F5331_.wvu.FilterData" localSheetId="13" hidden="1">'dem15'!#REF!</definedName>
    <definedName name="Z_C868F8C3_16D7_11D5_A68D_81D6213F5331_.wvu.FilterData" localSheetId="14" hidden="1">'dem16'!#REF!</definedName>
    <definedName name="Z_C868F8C3_16D7_11D5_A68D_81D6213F5331_.wvu.FilterData" localSheetId="16" hidden="1">'dem19'!#REF!</definedName>
    <definedName name="Z_C868F8C3_16D7_11D5_A68D_81D6213F5331_.wvu.FilterData" localSheetId="2" hidden="1">'dem2'!#REF!</definedName>
    <definedName name="Z_C868F8C3_16D7_11D5_A68D_81D6213F5331_.wvu.FilterData" localSheetId="17" hidden="1">'dem21'!#REF!</definedName>
    <definedName name="Z_C868F8C3_16D7_11D5_A68D_81D6213F5331_.wvu.FilterData" localSheetId="18" hidden="1">'dem22'!#REF!</definedName>
    <definedName name="Z_C868F8C3_16D7_11D5_A68D_81D6213F5331_.wvu.FilterData" localSheetId="3" hidden="1">'dem3'!#REF!</definedName>
    <definedName name="Z_C868F8C3_16D7_11D5_A68D_81D6213F5331_.wvu.FilterData" localSheetId="20" hidden="1">'dem30'!#REF!</definedName>
    <definedName name="Z_C868F8C3_16D7_11D5_A68D_81D6213F5331_.wvu.FilterData" localSheetId="21" hidden="1">'dem31'!#REF!</definedName>
    <definedName name="Z_C868F8C3_16D7_11D5_A68D_81D6213F5331_.wvu.FilterData" localSheetId="22" hidden="1">'dem32'!#REF!</definedName>
    <definedName name="Z_C868F8C3_16D7_11D5_A68D_81D6213F5331_.wvu.FilterData" localSheetId="23" hidden="1">'dem33'!#REF!</definedName>
    <definedName name="Z_C868F8C3_16D7_11D5_A68D_81D6213F5331_.wvu.FilterData" localSheetId="24" hidden="1">'dem34'!#REF!</definedName>
    <definedName name="Z_C868F8C3_16D7_11D5_A68D_81D6213F5331_.wvu.FilterData" localSheetId="25" hidden="1">'Dem35'!#REF!</definedName>
    <definedName name="Z_C868F8C3_16D7_11D5_A68D_81D6213F5331_.wvu.FilterData" localSheetId="26" hidden="1">'dem36'!#REF!</definedName>
    <definedName name="Z_C868F8C3_16D7_11D5_A68D_81D6213F5331_.wvu.FilterData" localSheetId="27" hidden="1">'dem37'!#REF!</definedName>
    <definedName name="Z_C868F8C3_16D7_11D5_A68D_81D6213F5331_.wvu.FilterData" localSheetId="28" hidden="1">'dem38'!#REF!</definedName>
    <definedName name="Z_C868F8C3_16D7_11D5_A68D_81D6213F5331_.wvu.FilterData" localSheetId="4" hidden="1">'dem4'!#REF!</definedName>
    <definedName name="Z_C868F8C3_16D7_11D5_A68D_81D6213F5331_.wvu.FilterData" localSheetId="30" hidden="1">'dem40'!$C$16:$C$53</definedName>
    <definedName name="Z_C868F8C3_16D7_11D5_A68D_81D6213F5331_.wvu.FilterData" localSheetId="31" hidden="1">dem40A!#REF!</definedName>
    <definedName name="Z_C868F8C3_16D7_11D5_A68D_81D6213F5331_.wvu.FilterData" localSheetId="32" hidden="1">'dem41'!#REF!</definedName>
    <definedName name="Z_C868F8C3_16D7_11D5_A68D_81D6213F5331_.wvu.FilterData" localSheetId="33" hidden="1">'dem42'!#REF!</definedName>
    <definedName name="Z_C868F8C3_16D7_11D5_A68D_81D6213F5331_.wvu.FilterData" localSheetId="34" hidden="1">'dem43'!#REF!</definedName>
    <definedName name="Z_C868F8C3_16D7_11D5_A68D_81D6213F5331_.wvu.FilterData" localSheetId="35" hidden="1">'dem46'!#REF!</definedName>
    <definedName name="Z_C868F8C3_16D7_11D5_A68D_81D6213F5331_.wvu.FilterData" localSheetId="36" hidden="1">'dem47'!#REF!</definedName>
    <definedName name="Z_C868F8C3_16D7_11D5_A68D_81D6213F5331_.wvu.FilterData" localSheetId="5" hidden="1">'dem5'!#REF!</definedName>
    <definedName name="Z_C868F8C3_16D7_11D5_A68D_81D6213F5331_.wvu.FilterData" localSheetId="7" hidden="1">'dem7'!#REF!</definedName>
    <definedName name="Z_C868F8C3_16D7_11D5_A68D_81D6213F5331_.wvu.FilterData" localSheetId="8" hidden="1">'dem9'!#REF!</definedName>
    <definedName name="Z_C868F8C3_16D7_11D5_A68D_81D6213F5331_.wvu.PrintArea" localSheetId="9" hidden="1">'dem11'!$A$1:$H$21</definedName>
    <definedName name="Z_C868F8C3_16D7_11D5_A68D_81D6213F5331_.wvu.PrintArea" localSheetId="10" hidden="1">'dem12'!$A$2:$H$21</definedName>
    <definedName name="Z_C868F8C3_16D7_11D5_A68D_81D6213F5331_.wvu.PrintArea" localSheetId="11" hidden="1">'dem13'!$A$1:$H$16</definedName>
    <definedName name="Z_C868F8C3_16D7_11D5_A68D_81D6213F5331_.wvu.PrintArea" localSheetId="12" hidden="1">'dem14'!$A$1:$H$20</definedName>
    <definedName name="Z_C868F8C3_16D7_11D5_A68D_81D6213F5331_.wvu.PrintArea" localSheetId="13" hidden="1">'dem15'!$A$1:$H$21</definedName>
    <definedName name="Z_C868F8C3_16D7_11D5_A68D_81D6213F5331_.wvu.PrintArea" localSheetId="14" hidden="1">'dem16'!$A$1:$H$14</definedName>
    <definedName name="Z_C868F8C3_16D7_11D5_A68D_81D6213F5331_.wvu.PrintArea" localSheetId="15" hidden="1">'dem17'!$A$1:$H$14</definedName>
    <definedName name="Z_C868F8C3_16D7_11D5_A68D_81D6213F5331_.wvu.PrintArea" localSheetId="16" hidden="1">'dem19'!$A$1:$H$14</definedName>
    <definedName name="Z_C868F8C3_16D7_11D5_A68D_81D6213F5331_.wvu.PrintArea" localSheetId="2" hidden="1">'dem2'!$A$1:$H$14</definedName>
    <definedName name="Z_C868F8C3_16D7_11D5_A68D_81D6213F5331_.wvu.PrintArea" localSheetId="17" hidden="1">'dem21'!$A$1:$H$26</definedName>
    <definedName name="Z_C868F8C3_16D7_11D5_A68D_81D6213F5331_.wvu.PrintArea" localSheetId="18" hidden="1">'dem22'!$A$1:$H$15</definedName>
    <definedName name="Z_C868F8C3_16D7_11D5_A68D_81D6213F5331_.wvu.PrintArea" localSheetId="3" hidden="1">'dem3'!$A$1:$H$14</definedName>
    <definedName name="Z_C868F8C3_16D7_11D5_A68D_81D6213F5331_.wvu.PrintArea" localSheetId="20" hidden="1">'dem30'!$A$1:$H$31</definedName>
    <definedName name="Z_C868F8C3_16D7_11D5_A68D_81D6213F5331_.wvu.PrintArea" localSheetId="21" hidden="1">'dem31'!$A$1:$H$15</definedName>
    <definedName name="Z_C868F8C3_16D7_11D5_A68D_81D6213F5331_.wvu.PrintArea" localSheetId="22" hidden="1">'dem32'!$A$1:$H$14</definedName>
    <definedName name="Z_C868F8C3_16D7_11D5_A68D_81D6213F5331_.wvu.PrintArea" localSheetId="23" hidden="1">'dem33'!$A$1:$H$14</definedName>
    <definedName name="Z_C868F8C3_16D7_11D5_A68D_81D6213F5331_.wvu.PrintArea" localSheetId="24" hidden="1">'dem34'!$A$1:$H$14</definedName>
    <definedName name="Z_C868F8C3_16D7_11D5_A68D_81D6213F5331_.wvu.PrintArea" localSheetId="28" hidden="1">'dem38'!$A$1:$H$14</definedName>
    <definedName name="Z_C868F8C3_16D7_11D5_A68D_81D6213F5331_.wvu.PrintArea" localSheetId="29" hidden="1">'dem39'!$A$1:$H$14</definedName>
    <definedName name="Z_C868F8C3_16D7_11D5_A68D_81D6213F5331_.wvu.PrintArea" localSheetId="4" hidden="1">'dem4'!$A$1:$H$20</definedName>
    <definedName name="Z_C868F8C3_16D7_11D5_A68D_81D6213F5331_.wvu.PrintArea" localSheetId="30" hidden="1">'dem40'!$A$1:$M$53</definedName>
    <definedName name="Z_C868F8C3_16D7_11D5_A68D_81D6213F5331_.wvu.PrintArea" localSheetId="31" hidden="1">dem40A!$A$1:$H$14</definedName>
    <definedName name="Z_C868F8C3_16D7_11D5_A68D_81D6213F5331_.wvu.PrintArea" localSheetId="32" hidden="1">'dem41'!$A$2:$H$24</definedName>
    <definedName name="Z_C868F8C3_16D7_11D5_A68D_81D6213F5331_.wvu.PrintArea" localSheetId="33" hidden="1">'dem42'!$A$1:$H$14</definedName>
    <definedName name="Z_C868F8C3_16D7_11D5_A68D_81D6213F5331_.wvu.PrintArea" localSheetId="34" hidden="1">'dem43'!$A$1:$H$14</definedName>
    <definedName name="Z_C868F8C3_16D7_11D5_A68D_81D6213F5331_.wvu.PrintArea" localSheetId="35" hidden="1">'dem46'!$A$1:$H$14</definedName>
    <definedName name="Z_C868F8C3_16D7_11D5_A68D_81D6213F5331_.wvu.PrintArea" localSheetId="36" hidden="1">'dem47'!$A$1:$H$14</definedName>
    <definedName name="Z_C868F8C3_16D7_11D5_A68D_81D6213F5331_.wvu.PrintArea" localSheetId="6" hidden="1">'dem6'!$A$1:$H$14</definedName>
    <definedName name="Z_C868F8C3_16D7_11D5_A68D_81D6213F5331_.wvu.PrintArea" localSheetId="7" hidden="1">'dem7'!$A$1:$H$14</definedName>
    <definedName name="Z_C868F8C3_16D7_11D5_A68D_81D6213F5331_.wvu.PrintArea" localSheetId="8" hidden="1">'dem9'!$A$1:$H$14</definedName>
    <definedName name="Z_C868F8C3_16D7_11D5_A68D_81D6213F5331_.wvu.PrintTitles" localSheetId="9" hidden="1">'dem11'!$12:$14</definedName>
    <definedName name="Z_C868F8C3_16D7_11D5_A68D_81D6213F5331_.wvu.PrintTitles" localSheetId="10" hidden="1">'dem12'!$12:$14</definedName>
    <definedName name="Z_C868F8C3_16D7_11D5_A68D_81D6213F5331_.wvu.PrintTitles" localSheetId="11" hidden="1">'dem13'!$12:$14</definedName>
    <definedName name="Z_C868F8C3_16D7_11D5_A68D_81D6213F5331_.wvu.PrintTitles" localSheetId="12" hidden="1">'dem14'!$12:$14</definedName>
    <definedName name="Z_C868F8C3_16D7_11D5_A68D_81D6213F5331_.wvu.PrintTitles" localSheetId="13" hidden="1">'dem15'!$12:$14</definedName>
    <definedName name="Z_C868F8C3_16D7_11D5_A68D_81D6213F5331_.wvu.PrintTitles" localSheetId="14" hidden="1">'dem16'!$12:$14</definedName>
    <definedName name="Z_C868F8C3_16D7_11D5_A68D_81D6213F5331_.wvu.PrintTitles" localSheetId="16" hidden="1">'dem19'!$12:$14</definedName>
    <definedName name="Z_C868F8C3_16D7_11D5_A68D_81D6213F5331_.wvu.PrintTitles" localSheetId="2" hidden="1">'dem2'!$12:$14</definedName>
    <definedName name="Z_C868F8C3_16D7_11D5_A68D_81D6213F5331_.wvu.PrintTitles" localSheetId="17" hidden="1">'dem21'!$13:$14</definedName>
    <definedName name="Z_C868F8C3_16D7_11D5_A68D_81D6213F5331_.wvu.PrintTitles" localSheetId="18" hidden="1">'dem22'!$12:$13</definedName>
    <definedName name="Z_C868F8C3_16D7_11D5_A68D_81D6213F5331_.wvu.PrintTitles" localSheetId="19" hidden="1">'dem26'!$12:$14</definedName>
    <definedName name="Z_C868F8C3_16D7_11D5_A68D_81D6213F5331_.wvu.PrintTitles" localSheetId="3" hidden="1">'dem3'!$12:$14</definedName>
    <definedName name="Z_C868F8C3_16D7_11D5_A68D_81D6213F5331_.wvu.PrintTitles" localSheetId="20" hidden="1">'dem30'!$12:$14</definedName>
    <definedName name="Z_C868F8C3_16D7_11D5_A68D_81D6213F5331_.wvu.PrintTitles" localSheetId="21" hidden="1">'dem31'!$12:$14</definedName>
    <definedName name="Z_C868F8C3_16D7_11D5_A68D_81D6213F5331_.wvu.PrintTitles" localSheetId="22" hidden="1">'dem32'!$12:$14</definedName>
    <definedName name="Z_C868F8C3_16D7_11D5_A68D_81D6213F5331_.wvu.PrintTitles" localSheetId="23" hidden="1">'dem33'!$12:$14</definedName>
    <definedName name="Z_C868F8C3_16D7_11D5_A68D_81D6213F5331_.wvu.PrintTitles" localSheetId="24" hidden="1">'dem34'!$12:$14</definedName>
    <definedName name="Z_C868F8C3_16D7_11D5_A68D_81D6213F5331_.wvu.PrintTitles" localSheetId="25" hidden="1">'Dem35'!$12:$14</definedName>
    <definedName name="Z_C868F8C3_16D7_11D5_A68D_81D6213F5331_.wvu.PrintTitles" localSheetId="26" hidden="1">'dem36'!$11:$13</definedName>
    <definedName name="Z_C868F8C3_16D7_11D5_A68D_81D6213F5331_.wvu.PrintTitles" localSheetId="27" hidden="1">'dem37'!$11:$13</definedName>
    <definedName name="Z_C868F8C3_16D7_11D5_A68D_81D6213F5331_.wvu.PrintTitles" localSheetId="28" hidden="1">'dem38'!$12:$14</definedName>
    <definedName name="Z_C868F8C3_16D7_11D5_A68D_81D6213F5331_.wvu.PrintTitles" localSheetId="29" hidden="1">'dem39'!$12:$14</definedName>
    <definedName name="Z_C868F8C3_16D7_11D5_A68D_81D6213F5331_.wvu.PrintTitles" localSheetId="4" hidden="1">'dem4'!$12:$14</definedName>
    <definedName name="Z_C868F8C3_16D7_11D5_A68D_81D6213F5331_.wvu.PrintTitles" localSheetId="30" hidden="1">'dem40'!$12:$14</definedName>
    <definedName name="Z_C868F8C3_16D7_11D5_A68D_81D6213F5331_.wvu.PrintTitles" localSheetId="31" hidden="1">dem40A!$12:$14</definedName>
    <definedName name="Z_C868F8C3_16D7_11D5_A68D_81D6213F5331_.wvu.PrintTitles" localSheetId="32" hidden="1">'dem41'!$13:$14</definedName>
    <definedName name="Z_C868F8C3_16D7_11D5_A68D_81D6213F5331_.wvu.PrintTitles" localSheetId="33" hidden="1">'dem42'!$12:$14</definedName>
    <definedName name="Z_C868F8C3_16D7_11D5_A68D_81D6213F5331_.wvu.PrintTitles" localSheetId="34" hidden="1">'dem43'!$12:$14</definedName>
    <definedName name="Z_C868F8C3_16D7_11D5_A68D_81D6213F5331_.wvu.PrintTitles" localSheetId="35" hidden="1">'dem46'!$12:$14</definedName>
    <definedName name="Z_C868F8C3_16D7_11D5_A68D_81D6213F5331_.wvu.PrintTitles" localSheetId="36" hidden="1">'dem47'!$12:$14</definedName>
    <definedName name="Z_C868F8C3_16D7_11D5_A68D_81D6213F5331_.wvu.PrintTitles" localSheetId="5" hidden="1">'dem5'!$11:$14</definedName>
    <definedName name="Z_C868F8C3_16D7_11D5_A68D_81D6213F5331_.wvu.PrintTitles" localSheetId="6" hidden="1">'dem6'!$13:$14</definedName>
    <definedName name="Z_C868F8C3_16D7_11D5_A68D_81D6213F5331_.wvu.PrintTitles" localSheetId="7" hidden="1">'dem7'!$12:$14</definedName>
    <definedName name="Z_C868F8C3_16D7_11D5_A68D_81D6213F5331_.wvu.PrintTitles" localSheetId="8" hidden="1">'dem9'!$12:$14</definedName>
    <definedName name="Z_C9005DB3_FAA8_4560_9BCE_49977A5934C6_.wvu.FilterData" localSheetId="2" hidden="1">'dem2'!#REF!</definedName>
    <definedName name="Z_C9005DB3_FAA8_4560_9BCE_49977A5934C6_.wvu.PrintArea" localSheetId="2" hidden="1">'dem2'!$A$1:$H$14</definedName>
    <definedName name="Z_C9005DB3_FAA8_4560_9BCE_49977A5934C6_.wvu.PrintTitles" localSheetId="2" hidden="1">'dem2'!$12:$14</definedName>
    <definedName name="Z_C9005DB3_FAA8_4560_9BCE_49977A5934C6_.wvu.Rows" localSheetId="2" hidden="1">'dem2'!#REF!</definedName>
    <definedName name="Z_CBFC2224_D3AC_4AA3_8CE4_B555FCF23158_.wvu.FilterData" localSheetId="1" hidden="1">Rev_Cap!$A$6:$I$41</definedName>
    <definedName name="Z_CBFC2224_D3AC_4AA3_8CE4_B555FCF23158_.wvu.PrintArea" localSheetId="0" hidden="1">Introduc.!$A$1:$C$42</definedName>
    <definedName name="Z_CBFC2224_D3AC_4AA3_8CE4_B555FCF23158_.wvu.PrintArea" localSheetId="1" hidden="1">Rev_Cap!$A$1:$H$44</definedName>
    <definedName name="Z_E4E8F753_76B4_42E1_AD26_8B3589CB8A4B_.wvu.FilterData" localSheetId="1" hidden="1">Rev_Cap!$A$6:$I$41</definedName>
    <definedName name="Z_E4E8F753_76B4_42E1_AD26_8B3589CB8A4B_.wvu.PrintArea" localSheetId="0" hidden="1">Introduc.!$A$1:$C$42</definedName>
    <definedName name="Z_E4E8F753_76B4_42E1_AD26_8B3589CB8A4B_.wvu.PrintArea" localSheetId="1" hidden="1">Rev_Cap!$A$1:$H$41</definedName>
    <definedName name="Z_E57F7D2B_6C27_407B_9710_2828BB462CF1_.wvu.FilterData" localSheetId="2" hidden="1">'dem2'!#REF!</definedName>
    <definedName name="Z_E57F7D2B_6C27_407B_9710_2828BB462CF1_.wvu.PrintArea" localSheetId="2" hidden="1">'dem2'!$A$1:$H$14</definedName>
    <definedName name="Z_E57F7D2B_6C27_407B_9710_2828BB462CF1_.wvu.PrintTitles" localSheetId="2" hidden="1">'dem2'!$12:$14</definedName>
    <definedName name="Z_E57F7D2B_6C27_407B_9710_2828BB462CF1_.wvu.Rows" localSheetId="2" hidden="1">'dem2'!#REF!</definedName>
    <definedName name="Z_E5DF37BD_125C_11D5_8DC4_D0F5D88B3549_.wvu.Cols" localSheetId="9" hidden="1">'dem11'!#REF!</definedName>
    <definedName name="Z_E5DF37BD_125C_11D5_8DC4_D0F5D88B3549_.wvu.Cols" localSheetId="10" hidden="1">'dem12'!#REF!</definedName>
    <definedName name="Z_E5DF37BD_125C_11D5_8DC4_D0F5D88B3549_.wvu.Cols" localSheetId="14" hidden="1">'dem16'!#REF!</definedName>
    <definedName name="Z_E5DF37BD_125C_11D5_8DC4_D0F5D88B3549_.wvu.Cols" localSheetId="16" hidden="1">'dem19'!#REF!</definedName>
    <definedName name="Z_E5DF37BD_125C_11D5_8DC4_D0F5D88B3549_.wvu.Cols" localSheetId="2" hidden="1">'dem2'!#REF!</definedName>
    <definedName name="Z_E5DF37BD_125C_11D5_8DC4_D0F5D88B3549_.wvu.Cols" localSheetId="3" hidden="1">'dem3'!#REF!</definedName>
    <definedName name="Z_E5DF37BD_125C_11D5_8DC4_D0F5D88B3549_.wvu.Cols" localSheetId="20" hidden="1">'dem30'!#REF!</definedName>
    <definedName name="Z_E5DF37BD_125C_11D5_8DC4_D0F5D88B3549_.wvu.Cols" localSheetId="21" hidden="1">'dem31'!#REF!</definedName>
    <definedName name="Z_E5DF37BD_125C_11D5_8DC4_D0F5D88B3549_.wvu.Cols" localSheetId="22" hidden="1">'dem32'!#REF!</definedName>
    <definedName name="Z_E5DF37BD_125C_11D5_8DC4_D0F5D88B3549_.wvu.Cols" localSheetId="23" hidden="1">'dem33'!#REF!</definedName>
    <definedName name="Z_E5DF37BD_125C_11D5_8DC4_D0F5D88B3549_.wvu.Cols" localSheetId="24" hidden="1">'dem34'!#REF!</definedName>
    <definedName name="Z_E5DF37BD_125C_11D5_8DC4_D0F5D88B3549_.wvu.Cols" localSheetId="25" hidden="1">'Dem35'!#REF!</definedName>
    <definedName name="Z_E5DF37BD_125C_11D5_8DC4_D0F5D88B3549_.wvu.Cols" localSheetId="28" hidden="1">'dem38'!#REF!</definedName>
    <definedName name="Z_E5DF37BD_125C_11D5_8DC4_D0F5D88B3549_.wvu.Cols" localSheetId="29" hidden="1">'dem39'!#REF!</definedName>
    <definedName name="Z_E5DF37BD_125C_11D5_8DC4_D0F5D88B3549_.wvu.Cols" localSheetId="4" hidden="1">'dem4'!#REF!</definedName>
    <definedName name="Z_E5DF37BD_125C_11D5_8DC4_D0F5D88B3549_.wvu.Cols" localSheetId="30" hidden="1">'dem40'!#REF!</definedName>
    <definedName name="Z_E5DF37BD_125C_11D5_8DC4_D0F5D88B3549_.wvu.Cols" localSheetId="31" hidden="1">dem40A!#REF!</definedName>
    <definedName name="Z_E5DF37BD_125C_11D5_8DC4_D0F5D88B3549_.wvu.Cols" localSheetId="32" hidden="1">'dem41'!#REF!</definedName>
    <definedName name="Z_E5DF37BD_125C_11D5_8DC4_D0F5D88B3549_.wvu.Cols" localSheetId="33" hidden="1">'dem42'!#REF!</definedName>
    <definedName name="Z_E5DF37BD_125C_11D5_8DC4_D0F5D88B3549_.wvu.Cols" localSheetId="34" hidden="1">'dem43'!#REF!</definedName>
    <definedName name="Z_E5DF37BD_125C_11D5_8DC4_D0F5D88B3549_.wvu.Cols" localSheetId="35" hidden="1">'dem46'!#REF!</definedName>
    <definedName name="Z_E5DF37BD_125C_11D5_8DC4_D0F5D88B3549_.wvu.Cols" localSheetId="36" hidden="1">'dem47'!#REF!</definedName>
    <definedName name="Z_E5DF37BD_125C_11D5_8DC4_D0F5D88B3549_.wvu.Cols" localSheetId="7" hidden="1">'dem7'!#REF!</definedName>
    <definedName name="Z_E5DF37BD_125C_11D5_8DC4_D0F5D88B3549_.wvu.Cols" localSheetId="8" hidden="1">'dem9'!#REF!</definedName>
    <definedName name="Z_E5DF37BD_125C_11D5_8DC4_D0F5D88B3549_.wvu.FilterData" localSheetId="9" hidden="1">'dem11'!#REF!</definedName>
    <definedName name="Z_E5DF37BD_125C_11D5_8DC4_D0F5D88B3549_.wvu.FilterData" localSheetId="10" hidden="1">'dem12'!#REF!</definedName>
    <definedName name="Z_E5DF37BD_125C_11D5_8DC4_D0F5D88B3549_.wvu.FilterData" localSheetId="13" hidden="1">'dem15'!#REF!</definedName>
    <definedName name="Z_E5DF37BD_125C_11D5_8DC4_D0F5D88B3549_.wvu.FilterData" localSheetId="14" hidden="1">'dem16'!#REF!</definedName>
    <definedName name="Z_E5DF37BD_125C_11D5_8DC4_D0F5D88B3549_.wvu.FilterData" localSheetId="16" hidden="1">'dem19'!#REF!</definedName>
    <definedName name="Z_E5DF37BD_125C_11D5_8DC4_D0F5D88B3549_.wvu.FilterData" localSheetId="2" hidden="1">'dem2'!#REF!</definedName>
    <definedName name="Z_E5DF37BD_125C_11D5_8DC4_D0F5D88B3549_.wvu.FilterData" localSheetId="17" hidden="1">'dem21'!#REF!</definedName>
    <definedName name="Z_E5DF37BD_125C_11D5_8DC4_D0F5D88B3549_.wvu.FilterData" localSheetId="18" hidden="1">'dem22'!#REF!</definedName>
    <definedName name="Z_E5DF37BD_125C_11D5_8DC4_D0F5D88B3549_.wvu.FilterData" localSheetId="3" hidden="1">'dem3'!#REF!</definedName>
    <definedName name="Z_E5DF37BD_125C_11D5_8DC4_D0F5D88B3549_.wvu.FilterData" localSheetId="20" hidden="1">'dem30'!#REF!</definedName>
    <definedName name="Z_E5DF37BD_125C_11D5_8DC4_D0F5D88B3549_.wvu.FilterData" localSheetId="21" hidden="1">'dem31'!#REF!</definedName>
    <definedName name="Z_E5DF37BD_125C_11D5_8DC4_D0F5D88B3549_.wvu.FilterData" localSheetId="22" hidden="1">'dem32'!#REF!</definedName>
    <definedName name="Z_E5DF37BD_125C_11D5_8DC4_D0F5D88B3549_.wvu.FilterData" localSheetId="23" hidden="1">'dem33'!#REF!</definedName>
    <definedName name="Z_E5DF37BD_125C_11D5_8DC4_D0F5D88B3549_.wvu.FilterData" localSheetId="24" hidden="1">'dem34'!#REF!</definedName>
    <definedName name="Z_E5DF37BD_125C_11D5_8DC4_D0F5D88B3549_.wvu.FilterData" localSheetId="25" hidden="1">'Dem35'!#REF!</definedName>
    <definedName name="Z_E5DF37BD_125C_11D5_8DC4_D0F5D88B3549_.wvu.FilterData" localSheetId="26" hidden="1">'dem36'!#REF!</definedName>
    <definedName name="Z_E5DF37BD_125C_11D5_8DC4_D0F5D88B3549_.wvu.FilterData" localSheetId="27" hidden="1">'dem37'!#REF!</definedName>
    <definedName name="Z_E5DF37BD_125C_11D5_8DC4_D0F5D88B3549_.wvu.FilterData" localSheetId="28" hidden="1">'dem38'!#REF!</definedName>
    <definedName name="Z_E5DF37BD_125C_11D5_8DC4_D0F5D88B3549_.wvu.FilterData" localSheetId="4" hidden="1">'dem4'!#REF!</definedName>
    <definedName name="Z_E5DF37BD_125C_11D5_8DC4_D0F5D88B3549_.wvu.FilterData" localSheetId="30" hidden="1">'dem40'!$C$16:$C$53</definedName>
    <definedName name="Z_E5DF37BD_125C_11D5_8DC4_D0F5D88B3549_.wvu.FilterData" localSheetId="31" hidden="1">dem40A!#REF!</definedName>
    <definedName name="Z_E5DF37BD_125C_11D5_8DC4_D0F5D88B3549_.wvu.FilterData" localSheetId="32" hidden="1">'dem41'!#REF!</definedName>
    <definedName name="Z_E5DF37BD_125C_11D5_8DC4_D0F5D88B3549_.wvu.FilterData" localSheetId="33" hidden="1">'dem42'!#REF!</definedName>
    <definedName name="Z_E5DF37BD_125C_11D5_8DC4_D0F5D88B3549_.wvu.FilterData" localSheetId="34" hidden="1">'dem43'!#REF!</definedName>
    <definedName name="Z_E5DF37BD_125C_11D5_8DC4_D0F5D88B3549_.wvu.FilterData" localSheetId="35" hidden="1">'dem46'!#REF!</definedName>
    <definedName name="Z_E5DF37BD_125C_11D5_8DC4_D0F5D88B3549_.wvu.FilterData" localSheetId="36" hidden="1">'dem47'!#REF!</definedName>
    <definedName name="Z_E5DF37BD_125C_11D5_8DC4_D0F5D88B3549_.wvu.FilterData" localSheetId="5" hidden="1">'dem5'!#REF!</definedName>
    <definedName name="Z_E5DF37BD_125C_11D5_8DC4_D0F5D88B3549_.wvu.FilterData" localSheetId="7" hidden="1">'dem7'!#REF!</definedName>
    <definedName name="Z_E5DF37BD_125C_11D5_8DC4_D0F5D88B3549_.wvu.FilterData" localSheetId="8" hidden="1">'dem9'!#REF!</definedName>
    <definedName name="Z_E5DF37BD_125C_11D5_8DC4_D0F5D88B3549_.wvu.PrintArea" localSheetId="9" hidden="1">'dem11'!$A$1:$H$21</definedName>
    <definedName name="Z_E5DF37BD_125C_11D5_8DC4_D0F5D88B3549_.wvu.PrintArea" localSheetId="10" hidden="1">'dem12'!$A$2:$H$21</definedName>
    <definedName name="Z_E5DF37BD_125C_11D5_8DC4_D0F5D88B3549_.wvu.PrintArea" localSheetId="11" hidden="1">'dem13'!$A$1:$H$16</definedName>
    <definedName name="Z_E5DF37BD_125C_11D5_8DC4_D0F5D88B3549_.wvu.PrintArea" localSheetId="12" hidden="1">'dem14'!$A$1:$H$20</definedName>
    <definedName name="Z_E5DF37BD_125C_11D5_8DC4_D0F5D88B3549_.wvu.PrintArea" localSheetId="13" hidden="1">'dem15'!$A$1:$H$21</definedName>
    <definedName name="Z_E5DF37BD_125C_11D5_8DC4_D0F5D88B3549_.wvu.PrintArea" localSheetId="14" hidden="1">'dem16'!$A$1:$H$14</definedName>
    <definedName name="Z_E5DF37BD_125C_11D5_8DC4_D0F5D88B3549_.wvu.PrintArea" localSheetId="15" hidden="1">'dem17'!$A$1:$H$14</definedName>
    <definedName name="Z_E5DF37BD_125C_11D5_8DC4_D0F5D88B3549_.wvu.PrintArea" localSheetId="16" hidden="1">'dem19'!$A$1:$H$14</definedName>
    <definedName name="Z_E5DF37BD_125C_11D5_8DC4_D0F5D88B3549_.wvu.PrintArea" localSheetId="2" hidden="1">'dem2'!$A$1:$H$14</definedName>
    <definedName name="Z_E5DF37BD_125C_11D5_8DC4_D0F5D88B3549_.wvu.PrintArea" localSheetId="17" hidden="1">'dem21'!$A$1:$H$26</definedName>
    <definedName name="Z_E5DF37BD_125C_11D5_8DC4_D0F5D88B3549_.wvu.PrintArea" localSheetId="18" hidden="1">'dem22'!$A$1:$H$15</definedName>
    <definedName name="Z_E5DF37BD_125C_11D5_8DC4_D0F5D88B3549_.wvu.PrintArea" localSheetId="19" hidden="1">'dem26'!$A$1:$H$14</definedName>
    <definedName name="Z_E5DF37BD_125C_11D5_8DC4_D0F5D88B3549_.wvu.PrintArea" localSheetId="3" hidden="1">'dem3'!$A$1:$H$14</definedName>
    <definedName name="Z_E5DF37BD_125C_11D5_8DC4_D0F5D88B3549_.wvu.PrintArea" localSheetId="20" hidden="1">'dem30'!$A$1:$H$31</definedName>
    <definedName name="Z_E5DF37BD_125C_11D5_8DC4_D0F5D88B3549_.wvu.PrintArea" localSheetId="21" hidden="1">'dem31'!$A$1:$H$15</definedName>
    <definedName name="Z_E5DF37BD_125C_11D5_8DC4_D0F5D88B3549_.wvu.PrintArea" localSheetId="22" hidden="1">'dem32'!$A$1:$H$14</definedName>
    <definedName name="Z_E5DF37BD_125C_11D5_8DC4_D0F5D88B3549_.wvu.PrintArea" localSheetId="23" hidden="1">'dem33'!$A$1:$H$14</definedName>
    <definedName name="Z_E5DF37BD_125C_11D5_8DC4_D0F5D88B3549_.wvu.PrintArea" localSheetId="24" hidden="1">'dem34'!$A$1:$H$14</definedName>
    <definedName name="Z_E5DF37BD_125C_11D5_8DC4_D0F5D88B3549_.wvu.PrintArea" localSheetId="25" hidden="1">'Dem35'!$A$1:$H$14</definedName>
    <definedName name="Z_E5DF37BD_125C_11D5_8DC4_D0F5D88B3549_.wvu.PrintArea" localSheetId="26" hidden="1">'dem36'!$A$1:$H$14</definedName>
    <definedName name="Z_E5DF37BD_125C_11D5_8DC4_D0F5D88B3549_.wvu.PrintArea" localSheetId="27" hidden="1">'dem37'!$A$1:$H$14</definedName>
    <definedName name="Z_E5DF37BD_125C_11D5_8DC4_D0F5D88B3549_.wvu.PrintArea" localSheetId="28" hidden="1">'dem38'!$A$1:$H$14</definedName>
    <definedName name="Z_E5DF37BD_125C_11D5_8DC4_D0F5D88B3549_.wvu.PrintArea" localSheetId="29" hidden="1">'dem39'!$A$1:$H$14</definedName>
    <definedName name="Z_E5DF37BD_125C_11D5_8DC4_D0F5D88B3549_.wvu.PrintArea" localSheetId="4" hidden="1">'dem4'!$A$1:$H$20</definedName>
    <definedName name="Z_E5DF37BD_125C_11D5_8DC4_D0F5D88B3549_.wvu.PrintArea" localSheetId="30" hidden="1">'dem40'!$A$1:$M$53</definedName>
    <definedName name="Z_E5DF37BD_125C_11D5_8DC4_D0F5D88B3549_.wvu.PrintArea" localSheetId="31" hidden="1">dem40A!$A$1:$H$14</definedName>
    <definedName name="Z_E5DF37BD_125C_11D5_8DC4_D0F5D88B3549_.wvu.PrintArea" localSheetId="32" hidden="1">'dem41'!$A$2:$H$24</definedName>
    <definedName name="Z_E5DF37BD_125C_11D5_8DC4_D0F5D88B3549_.wvu.PrintArea" localSheetId="33" hidden="1">'dem42'!$A$1:$H$14</definedName>
    <definedName name="Z_E5DF37BD_125C_11D5_8DC4_D0F5D88B3549_.wvu.PrintArea" localSheetId="34" hidden="1">'dem43'!$A$1:$H$14</definedName>
    <definedName name="Z_E5DF37BD_125C_11D5_8DC4_D0F5D88B3549_.wvu.PrintArea" localSheetId="35" hidden="1">'dem46'!$A$1:$H$14</definedName>
    <definedName name="Z_E5DF37BD_125C_11D5_8DC4_D0F5D88B3549_.wvu.PrintArea" localSheetId="36" hidden="1">'dem47'!$A$1:$H$14</definedName>
    <definedName name="Z_E5DF37BD_125C_11D5_8DC4_D0F5D88B3549_.wvu.PrintArea" localSheetId="5" hidden="1">'dem5'!$A$1:$H$14</definedName>
    <definedName name="Z_E5DF37BD_125C_11D5_8DC4_D0F5D88B3549_.wvu.PrintArea" localSheetId="6" hidden="1">'dem6'!$A$1:$H$14</definedName>
    <definedName name="Z_E5DF37BD_125C_11D5_8DC4_D0F5D88B3549_.wvu.PrintArea" localSheetId="7" hidden="1">'dem7'!$A$1:$H$14</definedName>
    <definedName name="Z_E5DF37BD_125C_11D5_8DC4_D0F5D88B3549_.wvu.PrintArea" localSheetId="8" hidden="1">'dem9'!$A$1:$H$14</definedName>
    <definedName name="Z_E5DF37BD_125C_11D5_8DC4_D0F5D88B3549_.wvu.PrintTitles" localSheetId="9" hidden="1">'dem11'!$12:$14</definedName>
    <definedName name="Z_E5DF37BD_125C_11D5_8DC4_D0F5D88B3549_.wvu.PrintTitles" localSheetId="10" hidden="1">'dem12'!$12:$14</definedName>
    <definedName name="Z_E5DF37BD_125C_11D5_8DC4_D0F5D88B3549_.wvu.PrintTitles" localSheetId="11" hidden="1">'dem13'!$12:$14</definedName>
    <definedName name="Z_E5DF37BD_125C_11D5_8DC4_D0F5D88B3549_.wvu.PrintTitles" localSheetId="12" hidden="1">'dem14'!$12:$14</definedName>
    <definedName name="Z_E5DF37BD_125C_11D5_8DC4_D0F5D88B3549_.wvu.PrintTitles" localSheetId="13" hidden="1">'dem15'!$12:$14</definedName>
    <definedName name="Z_E5DF37BD_125C_11D5_8DC4_D0F5D88B3549_.wvu.PrintTitles" localSheetId="14" hidden="1">'dem16'!$12:$14</definedName>
    <definedName name="Z_E5DF37BD_125C_11D5_8DC4_D0F5D88B3549_.wvu.PrintTitles" localSheetId="16" hidden="1">'dem19'!$12:$14</definedName>
    <definedName name="Z_E5DF37BD_125C_11D5_8DC4_D0F5D88B3549_.wvu.PrintTitles" localSheetId="2" hidden="1">'dem2'!$12:$14</definedName>
    <definedName name="Z_E5DF37BD_125C_11D5_8DC4_D0F5D88B3549_.wvu.PrintTitles" localSheetId="17" hidden="1">'dem21'!$13:$14</definedName>
    <definedName name="Z_E5DF37BD_125C_11D5_8DC4_D0F5D88B3549_.wvu.PrintTitles" localSheetId="18" hidden="1">'dem22'!$12:$13</definedName>
    <definedName name="Z_E5DF37BD_125C_11D5_8DC4_D0F5D88B3549_.wvu.PrintTitles" localSheetId="19" hidden="1">'dem26'!$12:$14</definedName>
    <definedName name="Z_E5DF37BD_125C_11D5_8DC4_D0F5D88B3549_.wvu.PrintTitles" localSheetId="3" hidden="1">'dem3'!$12:$14</definedName>
    <definedName name="Z_E5DF37BD_125C_11D5_8DC4_D0F5D88B3549_.wvu.PrintTitles" localSheetId="20" hidden="1">'dem30'!$12:$14</definedName>
    <definedName name="Z_E5DF37BD_125C_11D5_8DC4_D0F5D88B3549_.wvu.PrintTitles" localSheetId="21" hidden="1">'dem31'!$12:$14</definedName>
    <definedName name="Z_E5DF37BD_125C_11D5_8DC4_D0F5D88B3549_.wvu.PrintTitles" localSheetId="22" hidden="1">'dem32'!$12:$14</definedName>
    <definedName name="Z_E5DF37BD_125C_11D5_8DC4_D0F5D88B3549_.wvu.PrintTitles" localSheetId="23" hidden="1">'dem33'!$12:$14</definedName>
    <definedName name="Z_E5DF37BD_125C_11D5_8DC4_D0F5D88B3549_.wvu.PrintTitles" localSheetId="24" hidden="1">'dem34'!$12:$14</definedName>
    <definedName name="Z_E5DF37BD_125C_11D5_8DC4_D0F5D88B3549_.wvu.PrintTitles" localSheetId="25" hidden="1">'Dem35'!$12:$14</definedName>
    <definedName name="Z_E5DF37BD_125C_11D5_8DC4_D0F5D88B3549_.wvu.PrintTitles" localSheetId="26" hidden="1">'dem36'!$11:$13</definedName>
    <definedName name="Z_E5DF37BD_125C_11D5_8DC4_D0F5D88B3549_.wvu.PrintTitles" localSheetId="27" hidden="1">'dem37'!$11:$13</definedName>
    <definedName name="Z_E5DF37BD_125C_11D5_8DC4_D0F5D88B3549_.wvu.PrintTitles" localSheetId="28" hidden="1">'dem38'!$12:$14</definedName>
    <definedName name="Z_E5DF37BD_125C_11D5_8DC4_D0F5D88B3549_.wvu.PrintTitles" localSheetId="29" hidden="1">'dem39'!$12:$14</definedName>
    <definedName name="Z_E5DF37BD_125C_11D5_8DC4_D0F5D88B3549_.wvu.PrintTitles" localSheetId="4" hidden="1">'dem4'!$12:$14</definedName>
    <definedName name="Z_E5DF37BD_125C_11D5_8DC4_D0F5D88B3549_.wvu.PrintTitles" localSheetId="30" hidden="1">'dem40'!$12:$14</definedName>
    <definedName name="Z_E5DF37BD_125C_11D5_8DC4_D0F5D88B3549_.wvu.PrintTitles" localSheetId="31" hidden="1">dem40A!$12:$14</definedName>
    <definedName name="Z_E5DF37BD_125C_11D5_8DC4_D0F5D88B3549_.wvu.PrintTitles" localSheetId="32" hidden="1">'dem41'!$13:$14</definedName>
    <definedName name="Z_E5DF37BD_125C_11D5_8DC4_D0F5D88B3549_.wvu.PrintTitles" localSheetId="33" hidden="1">'dem42'!$12:$14</definedName>
    <definedName name="Z_E5DF37BD_125C_11D5_8DC4_D0F5D88B3549_.wvu.PrintTitles" localSheetId="34" hidden="1">'dem43'!$12:$14</definedName>
    <definedName name="Z_E5DF37BD_125C_11D5_8DC4_D0F5D88B3549_.wvu.PrintTitles" localSheetId="35" hidden="1">'dem46'!$12:$14</definedName>
    <definedName name="Z_E5DF37BD_125C_11D5_8DC4_D0F5D88B3549_.wvu.PrintTitles" localSheetId="36" hidden="1">'dem47'!$12:$14</definedName>
    <definedName name="Z_E5DF37BD_125C_11D5_8DC4_D0F5D88B3549_.wvu.PrintTitles" localSheetId="5" hidden="1">'dem5'!$11:$14</definedName>
    <definedName name="Z_E5DF37BD_125C_11D5_8DC4_D0F5D88B3549_.wvu.PrintTitles" localSheetId="6" hidden="1">'dem6'!$13:$14</definedName>
    <definedName name="Z_E5DF37BD_125C_11D5_8DC4_D0F5D88B3549_.wvu.PrintTitles" localSheetId="7" hidden="1">'dem7'!$12:$14</definedName>
    <definedName name="Z_E5DF37BD_125C_11D5_8DC4_D0F5D88B3549_.wvu.PrintTitles" localSheetId="8" hidden="1">'dem9'!$12:$14</definedName>
    <definedName name="Z_ED6647A4_1622_11D5_96DF_000021E43CDF_.wvu.PrintArea" localSheetId="25" hidden="1">'Dem35'!$A$1:$H$14</definedName>
    <definedName name="Z_F1391393_1D1C_410F_A76B_773FA6985814_.wvu.PrintArea" localSheetId="28" hidden="1">'dem38'!#REF!</definedName>
    <definedName name="Z_F1391393_1D1C_410F_A76B_773FA6985814_.wvu.PrintTitles" localSheetId="28" hidden="1">'dem38'!$12:$14</definedName>
    <definedName name="Z_F8ADACC1_164E_11D6_B603_000021DAEEA2_.wvu.Cols" localSheetId="9" hidden="1">'dem11'!#REF!</definedName>
    <definedName name="Z_F8ADACC1_164E_11D6_B603_000021DAEEA2_.wvu.Cols" localSheetId="10" hidden="1">'dem12'!#REF!</definedName>
    <definedName name="Z_F8ADACC1_164E_11D6_B603_000021DAEEA2_.wvu.Cols" localSheetId="14" hidden="1">'dem16'!#REF!</definedName>
    <definedName name="Z_F8ADACC1_164E_11D6_B603_000021DAEEA2_.wvu.Cols" localSheetId="16" hidden="1">'dem19'!#REF!</definedName>
    <definedName name="Z_F8ADACC1_164E_11D6_B603_000021DAEEA2_.wvu.Cols" localSheetId="2" hidden="1">'dem2'!#REF!</definedName>
    <definedName name="Z_F8ADACC1_164E_11D6_B603_000021DAEEA2_.wvu.Cols" localSheetId="3" hidden="1">'dem3'!#REF!</definedName>
    <definedName name="Z_F8ADACC1_164E_11D6_B603_000021DAEEA2_.wvu.Cols" localSheetId="20" hidden="1">'dem30'!#REF!</definedName>
    <definedName name="Z_F8ADACC1_164E_11D6_B603_000021DAEEA2_.wvu.Cols" localSheetId="21" hidden="1">'dem31'!#REF!</definedName>
    <definedName name="Z_F8ADACC1_164E_11D6_B603_000021DAEEA2_.wvu.Cols" localSheetId="22" hidden="1">'dem32'!#REF!</definedName>
    <definedName name="Z_F8ADACC1_164E_11D6_B603_000021DAEEA2_.wvu.Cols" localSheetId="23" hidden="1">'dem33'!#REF!</definedName>
    <definedName name="Z_F8ADACC1_164E_11D6_B603_000021DAEEA2_.wvu.Cols" localSheetId="24" hidden="1">'dem34'!#REF!</definedName>
    <definedName name="Z_F8ADACC1_164E_11D6_B603_000021DAEEA2_.wvu.Cols" localSheetId="25" hidden="1">'Dem35'!#REF!</definedName>
    <definedName name="Z_F8ADACC1_164E_11D6_B603_000021DAEEA2_.wvu.Cols" localSheetId="28" hidden="1">'dem38'!#REF!</definedName>
    <definedName name="Z_F8ADACC1_164E_11D6_B603_000021DAEEA2_.wvu.Cols" localSheetId="29" hidden="1">'dem39'!#REF!</definedName>
    <definedName name="Z_F8ADACC1_164E_11D6_B603_000021DAEEA2_.wvu.Cols" localSheetId="4" hidden="1">'dem4'!#REF!</definedName>
    <definedName name="Z_F8ADACC1_164E_11D6_B603_000021DAEEA2_.wvu.Cols" localSheetId="30" hidden="1">'dem40'!#REF!</definedName>
    <definedName name="Z_F8ADACC1_164E_11D6_B603_000021DAEEA2_.wvu.Cols" localSheetId="31" hidden="1">dem40A!#REF!</definedName>
    <definedName name="Z_F8ADACC1_164E_11D6_B603_000021DAEEA2_.wvu.Cols" localSheetId="32" hidden="1">'dem41'!#REF!</definedName>
    <definedName name="Z_F8ADACC1_164E_11D6_B603_000021DAEEA2_.wvu.Cols" localSheetId="33" hidden="1">'dem42'!#REF!</definedName>
    <definedName name="Z_F8ADACC1_164E_11D6_B603_000021DAEEA2_.wvu.Cols" localSheetId="34" hidden="1">'dem43'!#REF!</definedName>
    <definedName name="Z_F8ADACC1_164E_11D6_B603_000021DAEEA2_.wvu.Cols" localSheetId="35" hidden="1">'dem46'!#REF!</definedName>
    <definedName name="Z_F8ADACC1_164E_11D6_B603_000021DAEEA2_.wvu.Cols" localSheetId="36" hidden="1">'dem47'!#REF!</definedName>
    <definedName name="Z_F8ADACC1_164E_11D6_B603_000021DAEEA2_.wvu.Cols" localSheetId="7" hidden="1">'dem7'!#REF!</definedName>
    <definedName name="Z_F8ADACC1_164E_11D6_B603_000021DAEEA2_.wvu.Cols" localSheetId="8" hidden="1">'dem9'!#REF!</definedName>
    <definedName name="Z_F8ADACC1_164E_11D6_B603_000021DAEEA2_.wvu.FilterData" localSheetId="9" hidden="1">'dem11'!#REF!</definedName>
    <definedName name="Z_F8ADACC1_164E_11D6_B603_000021DAEEA2_.wvu.FilterData" localSheetId="10" hidden="1">'dem12'!#REF!</definedName>
    <definedName name="Z_F8ADACC1_164E_11D6_B603_000021DAEEA2_.wvu.FilterData" localSheetId="13" hidden="1">'dem15'!#REF!</definedName>
    <definedName name="Z_F8ADACC1_164E_11D6_B603_000021DAEEA2_.wvu.FilterData" localSheetId="14" hidden="1">'dem16'!#REF!</definedName>
    <definedName name="Z_F8ADACC1_164E_11D6_B603_000021DAEEA2_.wvu.FilterData" localSheetId="16" hidden="1">'dem19'!#REF!</definedName>
    <definedName name="Z_F8ADACC1_164E_11D6_B603_000021DAEEA2_.wvu.FilterData" localSheetId="2" hidden="1">'dem2'!#REF!</definedName>
    <definedName name="Z_F8ADACC1_164E_11D6_B603_000021DAEEA2_.wvu.FilterData" localSheetId="17" hidden="1">'dem21'!#REF!</definedName>
    <definedName name="Z_F8ADACC1_164E_11D6_B603_000021DAEEA2_.wvu.FilterData" localSheetId="18" hidden="1">'dem22'!#REF!</definedName>
    <definedName name="Z_F8ADACC1_164E_11D6_B603_000021DAEEA2_.wvu.FilterData" localSheetId="3" hidden="1">'dem3'!#REF!</definedName>
    <definedName name="Z_F8ADACC1_164E_11D6_B603_000021DAEEA2_.wvu.FilterData" localSheetId="20" hidden="1">'dem30'!#REF!</definedName>
    <definedName name="Z_F8ADACC1_164E_11D6_B603_000021DAEEA2_.wvu.FilterData" localSheetId="21" hidden="1">'dem31'!#REF!</definedName>
    <definedName name="Z_F8ADACC1_164E_11D6_B603_000021DAEEA2_.wvu.FilterData" localSheetId="22" hidden="1">'dem32'!#REF!</definedName>
    <definedName name="Z_F8ADACC1_164E_11D6_B603_000021DAEEA2_.wvu.FilterData" localSheetId="23" hidden="1">'dem33'!#REF!</definedName>
    <definedName name="Z_F8ADACC1_164E_11D6_B603_000021DAEEA2_.wvu.FilterData" localSheetId="24" hidden="1">'dem34'!#REF!</definedName>
    <definedName name="Z_F8ADACC1_164E_11D6_B603_000021DAEEA2_.wvu.FilterData" localSheetId="25" hidden="1">'Dem35'!#REF!</definedName>
    <definedName name="Z_F8ADACC1_164E_11D6_B603_000021DAEEA2_.wvu.FilterData" localSheetId="26" hidden="1">'dem36'!#REF!</definedName>
    <definedName name="Z_F8ADACC1_164E_11D6_B603_000021DAEEA2_.wvu.FilterData" localSheetId="27" hidden="1">'dem37'!#REF!</definedName>
    <definedName name="Z_F8ADACC1_164E_11D6_B603_000021DAEEA2_.wvu.FilterData" localSheetId="28" hidden="1">'dem38'!#REF!</definedName>
    <definedName name="Z_F8ADACC1_164E_11D6_B603_000021DAEEA2_.wvu.FilterData" localSheetId="4" hidden="1">'dem4'!#REF!</definedName>
    <definedName name="Z_F8ADACC1_164E_11D6_B603_000021DAEEA2_.wvu.FilterData" localSheetId="30" hidden="1">'dem40'!$C$16:$C$53</definedName>
    <definedName name="Z_F8ADACC1_164E_11D6_B603_000021DAEEA2_.wvu.FilterData" localSheetId="31" hidden="1">dem40A!#REF!</definedName>
    <definedName name="Z_F8ADACC1_164E_11D6_B603_000021DAEEA2_.wvu.FilterData" localSheetId="32" hidden="1">'dem41'!#REF!</definedName>
    <definedName name="Z_F8ADACC1_164E_11D6_B603_000021DAEEA2_.wvu.FilterData" localSheetId="33" hidden="1">'dem42'!#REF!</definedName>
    <definedName name="Z_F8ADACC1_164E_11D6_B603_000021DAEEA2_.wvu.FilterData" localSheetId="34" hidden="1">'dem43'!#REF!</definedName>
    <definedName name="Z_F8ADACC1_164E_11D6_B603_000021DAEEA2_.wvu.FilterData" localSheetId="35" hidden="1">'dem46'!#REF!</definedName>
    <definedName name="Z_F8ADACC1_164E_11D6_B603_000021DAEEA2_.wvu.FilterData" localSheetId="36" hidden="1">'dem47'!#REF!</definedName>
    <definedName name="Z_F8ADACC1_164E_11D6_B603_000021DAEEA2_.wvu.FilterData" localSheetId="5" hidden="1">'dem5'!#REF!</definedName>
    <definedName name="Z_F8ADACC1_164E_11D6_B603_000021DAEEA2_.wvu.FilterData" localSheetId="7" hidden="1">'dem7'!#REF!</definedName>
    <definedName name="Z_F8ADACC1_164E_11D6_B603_000021DAEEA2_.wvu.FilterData" localSheetId="8" hidden="1">'dem9'!#REF!</definedName>
    <definedName name="Z_F8ADACC1_164E_11D6_B603_000021DAEEA2_.wvu.PrintArea" localSheetId="9" hidden="1">'dem11'!$A$1:$H$21</definedName>
    <definedName name="Z_F8ADACC1_164E_11D6_B603_000021DAEEA2_.wvu.PrintArea" localSheetId="10" hidden="1">'dem12'!$A$2:$H$21</definedName>
    <definedName name="Z_F8ADACC1_164E_11D6_B603_000021DAEEA2_.wvu.PrintArea" localSheetId="11" hidden="1">'dem13'!$A$1:$H$16</definedName>
    <definedName name="Z_F8ADACC1_164E_11D6_B603_000021DAEEA2_.wvu.PrintArea" localSheetId="12" hidden="1">'dem14'!$A$1:$H$20</definedName>
    <definedName name="Z_F8ADACC1_164E_11D6_B603_000021DAEEA2_.wvu.PrintArea" localSheetId="13" hidden="1">'dem15'!$A$1:$H$21</definedName>
    <definedName name="Z_F8ADACC1_164E_11D6_B603_000021DAEEA2_.wvu.PrintArea" localSheetId="14" hidden="1">'dem16'!$A$1:$H$14</definedName>
    <definedName name="Z_F8ADACC1_164E_11D6_B603_000021DAEEA2_.wvu.PrintArea" localSheetId="15" hidden="1">'dem17'!$A$1:$H$14</definedName>
    <definedName name="Z_F8ADACC1_164E_11D6_B603_000021DAEEA2_.wvu.PrintArea" localSheetId="16" hidden="1">'dem19'!$A$1:$H$14</definedName>
    <definedName name="Z_F8ADACC1_164E_11D6_B603_000021DAEEA2_.wvu.PrintArea" localSheetId="2" hidden="1">'dem2'!$A$1:$H$14</definedName>
    <definedName name="Z_F8ADACC1_164E_11D6_B603_000021DAEEA2_.wvu.PrintArea" localSheetId="17" hidden="1">'dem21'!$A$1:$H$26</definedName>
    <definedName name="Z_F8ADACC1_164E_11D6_B603_000021DAEEA2_.wvu.PrintArea" localSheetId="18" hidden="1">'dem22'!$A$1:$H$15</definedName>
    <definedName name="Z_F8ADACC1_164E_11D6_B603_000021DAEEA2_.wvu.PrintArea" localSheetId="3" hidden="1">'dem3'!$A$1:$H$14</definedName>
    <definedName name="Z_F8ADACC1_164E_11D6_B603_000021DAEEA2_.wvu.PrintArea" localSheetId="20" hidden="1">'dem30'!$A$1:$H$31</definedName>
    <definedName name="Z_F8ADACC1_164E_11D6_B603_000021DAEEA2_.wvu.PrintArea" localSheetId="21" hidden="1">'dem31'!$A$1:$H$15</definedName>
    <definedName name="Z_F8ADACC1_164E_11D6_B603_000021DAEEA2_.wvu.PrintArea" localSheetId="22" hidden="1">'dem32'!$A$1:$H$14</definedName>
    <definedName name="Z_F8ADACC1_164E_11D6_B603_000021DAEEA2_.wvu.PrintArea" localSheetId="23" hidden="1">'dem33'!$A$1:$H$14</definedName>
    <definedName name="Z_F8ADACC1_164E_11D6_B603_000021DAEEA2_.wvu.PrintArea" localSheetId="24" hidden="1">'dem34'!$A$1:$H$14</definedName>
    <definedName name="Z_F8ADACC1_164E_11D6_B603_000021DAEEA2_.wvu.PrintArea" localSheetId="25" hidden="1">'Dem35'!$A$1:$H$14</definedName>
    <definedName name="Z_F8ADACC1_164E_11D6_B603_000021DAEEA2_.wvu.PrintArea" localSheetId="28" hidden="1">'dem38'!$A$1:$H$14</definedName>
    <definedName name="Z_F8ADACC1_164E_11D6_B603_000021DAEEA2_.wvu.PrintArea" localSheetId="29" hidden="1">'dem39'!$A$1:$H$14</definedName>
    <definedName name="Z_F8ADACC1_164E_11D6_B603_000021DAEEA2_.wvu.PrintArea" localSheetId="4" hidden="1">'dem4'!$A$1:$H$20</definedName>
    <definedName name="Z_F8ADACC1_164E_11D6_B603_000021DAEEA2_.wvu.PrintArea" localSheetId="30" hidden="1">'dem40'!$A$1:$M$53</definedName>
    <definedName name="Z_F8ADACC1_164E_11D6_B603_000021DAEEA2_.wvu.PrintArea" localSheetId="31" hidden="1">dem40A!$A$1:$H$14</definedName>
    <definedName name="Z_F8ADACC1_164E_11D6_B603_000021DAEEA2_.wvu.PrintArea" localSheetId="32" hidden="1">'dem41'!$A$1:$H$24</definedName>
    <definedName name="Z_F8ADACC1_164E_11D6_B603_000021DAEEA2_.wvu.PrintArea" localSheetId="33" hidden="1">'dem42'!$A$1:$H$26</definedName>
    <definedName name="Z_F8ADACC1_164E_11D6_B603_000021DAEEA2_.wvu.PrintArea" localSheetId="34" hidden="1">'dem43'!$A$1:$H$15</definedName>
    <definedName name="Z_F8ADACC1_164E_11D6_B603_000021DAEEA2_.wvu.PrintArea" localSheetId="35" hidden="1">'dem46'!$A$1:$H$26</definedName>
    <definedName name="Z_F8ADACC1_164E_11D6_B603_000021DAEEA2_.wvu.PrintArea" localSheetId="36" hidden="1">'dem47'!$A$1:$H$20</definedName>
    <definedName name="Z_F8ADACC1_164E_11D6_B603_000021DAEEA2_.wvu.PrintArea" localSheetId="6" hidden="1">'dem6'!$A$1:$H$14</definedName>
    <definedName name="Z_F8ADACC1_164E_11D6_B603_000021DAEEA2_.wvu.PrintArea" localSheetId="7" hidden="1">'dem7'!$A$1:$H$17</definedName>
    <definedName name="Z_F8ADACC1_164E_11D6_B603_000021DAEEA2_.wvu.PrintArea" localSheetId="8" hidden="1">'dem9'!$A$1:$H$19</definedName>
    <definedName name="Z_F8ADACC1_164E_11D6_B603_000021DAEEA2_.wvu.PrintTitles" localSheetId="9" hidden="1">'dem11'!$12:$14</definedName>
    <definedName name="Z_F8ADACC1_164E_11D6_B603_000021DAEEA2_.wvu.PrintTitles" localSheetId="10" hidden="1">'dem12'!$12:$14</definedName>
    <definedName name="Z_F8ADACC1_164E_11D6_B603_000021DAEEA2_.wvu.PrintTitles" localSheetId="11" hidden="1">'dem13'!$12:$14</definedName>
    <definedName name="Z_F8ADACC1_164E_11D6_B603_000021DAEEA2_.wvu.PrintTitles" localSheetId="12" hidden="1">'dem14'!$12:$14</definedName>
    <definedName name="Z_F8ADACC1_164E_11D6_B603_000021DAEEA2_.wvu.PrintTitles" localSheetId="13" hidden="1">'dem15'!$12:$14</definedName>
    <definedName name="Z_F8ADACC1_164E_11D6_B603_000021DAEEA2_.wvu.PrintTitles" localSheetId="14" hidden="1">'dem16'!$12:$14</definedName>
    <definedName name="Z_F8ADACC1_164E_11D6_B603_000021DAEEA2_.wvu.PrintTitles" localSheetId="16" hidden="1">'dem19'!$12:$14</definedName>
    <definedName name="Z_F8ADACC1_164E_11D6_B603_000021DAEEA2_.wvu.PrintTitles" localSheetId="2" hidden="1">'dem2'!$12:$14</definedName>
    <definedName name="Z_F8ADACC1_164E_11D6_B603_000021DAEEA2_.wvu.PrintTitles" localSheetId="17" hidden="1">'dem21'!$13:$14</definedName>
    <definedName name="Z_F8ADACC1_164E_11D6_B603_000021DAEEA2_.wvu.PrintTitles" localSheetId="18" hidden="1">'dem22'!$12:$13</definedName>
    <definedName name="Z_F8ADACC1_164E_11D6_B603_000021DAEEA2_.wvu.PrintTitles" localSheetId="19" hidden="1">'dem26'!$12:$14</definedName>
    <definedName name="Z_F8ADACC1_164E_11D6_B603_000021DAEEA2_.wvu.PrintTitles" localSheetId="3" hidden="1">'dem3'!$12:$14</definedName>
    <definedName name="Z_F8ADACC1_164E_11D6_B603_000021DAEEA2_.wvu.PrintTitles" localSheetId="20" hidden="1">'dem30'!$12:$14</definedName>
    <definedName name="Z_F8ADACC1_164E_11D6_B603_000021DAEEA2_.wvu.PrintTitles" localSheetId="21" hidden="1">'dem31'!$12:$14</definedName>
    <definedName name="Z_F8ADACC1_164E_11D6_B603_000021DAEEA2_.wvu.PrintTitles" localSheetId="22" hidden="1">'dem32'!$12:$14</definedName>
    <definedName name="Z_F8ADACC1_164E_11D6_B603_000021DAEEA2_.wvu.PrintTitles" localSheetId="23" hidden="1">'dem33'!$12:$14</definedName>
    <definedName name="Z_F8ADACC1_164E_11D6_B603_000021DAEEA2_.wvu.PrintTitles" localSheetId="24" hidden="1">'dem34'!$12:$14</definedName>
    <definedName name="Z_F8ADACC1_164E_11D6_B603_000021DAEEA2_.wvu.PrintTitles" localSheetId="25" hidden="1">'Dem35'!$12:$14</definedName>
    <definedName name="Z_F8ADACC1_164E_11D6_B603_000021DAEEA2_.wvu.PrintTitles" localSheetId="26" hidden="1">'dem36'!$11:$13</definedName>
    <definedName name="Z_F8ADACC1_164E_11D6_B603_000021DAEEA2_.wvu.PrintTitles" localSheetId="27" hidden="1">'dem37'!$11:$13</definedName>
    <definedName name="Z_F8ADACC1_164E_11D6_B603_000021DAEEA2_.wvu.PrintTitles" localSheetId="28" hidden="1">'dem38'!$12:$14</definedName>
    <definedName name="Z_F8ADACC1_164E_11D6_B603_000021DAEEA2_.wvu.PrintTitles" localSheetId="29" hidden="1">'dem39'!$12:$14</definedName>
    <definedName name="Z_F8ADACC1_164E_11D6_B603_000021DAEEA2_.wvu.PrintTitles" localSheetId="4" hidden="1">'dem4'!$12:$14</definedName>
    <definedName name="Z_F8ADACC1_164E_11D6_B603_000021DAEEA2_.wvu.PrintTitles" localSheetId="30" hidden="1">'dem40'!$12:$14</definedName>
    <definedName name="Z_F8ADACC1_164E_11D6_B603_000021DAEEA2_.wvu.PrintTitles" localSheetId="31" hidden="1">dem40A!$12:$14</definedName>
    <definedName name="Z_F8ADACC1_164E_11D6_B603_000021DAEEA2_.wvu.PrintTitles" localSheetId="32" hidden="1">'dem41'!$13:$14</definedName>
    <definedName name="Z_F8ADACC1_164E_11D6_B603_000021DAEEA2_.wvu.PrintTitles" localSheetId="33" hidden="1">'dem42'!$12:$14</definedName>
    <definedName name="Z_F8ADACC1_164E_11D6_B603_000021DAEEA2_.wvu.PrintTitles" localSheetId="34" hidden="1">'dem43'!$12:$14</definedName>
    <definedName name="Z_F8ADACC1_164E_11D6_B603_000021DAEEA2_.wvu.PrintTitles" localSheetId="35" hidden="1">'dem46'!$12:$14</definedName>
    <definedName name="Z_F8ADACC1_164E_11D6_B603_000021DAEEA2_.wvu.PrintTitles" localSheetId="36" hidden="1">'dem47'!$12:$14</definedName>
    <definedName name="Z_F8ADACC1_164E_11D6_B603_000021DAEEA2_.wvu.PrintTitles" localSheetId="5" hidden="1">'dem5'!$11:$14</definedName>
    <definedName name="Z_F8ADACC1_164E_11D6_B603_000021DAEEA2_.wvu.PrintTitles" localSheetId="6" hidden="1">'dem6'!$13:$14</definedName>
    <definedName name="Z_F8ADACC1_164E_11D6_B603_000021DAEEA2_.wvu.PrintTitles" localSheetId="7" hidden="1">'dem7'!$12:$14</definedName>
    <definedName name="Z_F8ADACC1_164E_11D6_B603_000021DAEEA2_.wvu.PrintTitles" localSheetId="8" hidden="1">'dem9'!$12:$14</definedName>
    <definedName name="Z_F98D6EB8_76BC_4C24_A40E_45E0313E3064_.wvu.Cols" localSheetId="16" hidden="1">'dem19'!#REF!</definedName>
    <definedName name="Z_F98D6EB8_76BC_4C24_A40E_45E0313E3064_.wvu.FilterData" localSheetId="16" hidden="1">'dem19'!$A$20:$H$29</definedName>
    <definedName name="Z_FCE4BE61_F462_4DFE_9FC5_7B2946769C5B_.wvu.Cols" localSheetId="16" hidden="1">'dem19'!#REF!</definedName>
    <definedName name="Z_FCE4BE61_F462_4DFE_9FC5_7B2946769C5B_.wvu.FilterData" localSheetId="16" hidden="1">'dem19'!$A$20:$H$29</definedName>
  </definedNames>
  <calcPr calcId="125725"/>
  <customWorkbookViews>
    <customWorkbookView name="sonam - Personal View" guid="{44B5F5DE-C96C-4269-969A-574D4EEEEEF5}" mergeInterval="0" personalView="1" maximized="1" xWindow="1" yWindow="1" windowWidth="1280" windowHeight="454" activeSheetId="1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Administrator - Personal View" guid="{F13B090A-ECDA-4418-9F13-644A873400E7}" mergeInterval="0" personalView="1" maximized="1" windowWidth="1020" windowHeight="652" activeSheetId="12"/>
    <customWorkbookView name="hemlal - Personal View" guid="{63DB0950-E90F-4380-862C-985B5EB19119}" mergeInterval="0" personalView="1" maximized="1" windowWidth="1276" windowHeight="852" activeSheetId="22"/>
    <customWorkbookView name="karma - Personal View" guid="{7CE36697-C418-4ED3-BCF0-EA686CB40E87}" mergeInterval="0" personalView="1" maximized="1" windowWidth="1020" windowHeight="596" activeSheetId="49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aruni - Personal View" guid="{E4E8F753-76B4-42E1-AD26-8B3589CB8A4B}" mergeInterval="0" personalView="1" maximized="1" windowWidth="1276" windowHeight="495" tabRatio="722" activeSheetId="31"/>
    <customWorkbookView name="Mahendra - Personal View" guid="{CBFC2224-D3AC-4AA3-8CE4-B555FCF23158}" mergeInterval="0" personalView="1" maximized="1" xWindow="1" yWindow="1" windowWidth="1366" windowHeight="538" tabRatio="722" activeSheetId="2"/>
  </customWorkbookViews>
</workbook>
</file>

<file path=xl/calcChain.xml><?xml version="1.0" encoding="utf-8"?>
<calcChain xmlns="http://schemas.openxmlformats.org/spreadsheetml/2006/main">
  <c r="C67" i="1"/>
  <c r="E66"/>
  <c r="G35" i="88" l="1"/>
  <c r="G21" i="77" l="1"/>
  <c r="G22" s="1"/>
  <c r="G23" s="1"/>
  <c r="G24" s="1"/>
  <c r="G19" i="67" l="1"/>
  <c r="G20" s="1"/>
  <c r="G63" i="62" l="1"/>
  <c r="G71" l="1"/>
  <c r="G72" s="1"/>
  <c r="G73" s="1"/>
  <c r="C59" i="1" l="1"/>
  <c r="C40"/>
  <c r="C37" i="93"/>
  <c r="C39" i="56"/>
  <c r="C60" i="1" l="1"/>
  <c r="F8" i="100" l="1"/>
  <c r="E8" l="1"/>
  <c r="E8" i="119" l="1"/>
  <c r="E8" i="118" l="1"/>
  <c r="E8" i="117" l="1"/>
  <c r="F8" i="96" l="1"/>
  <c r="E8" l="1"/>
  <c r="F8" i="102" l="1"/>
  <c r="E8" l="1"/>
  <c r="E8" i="94" l="1"/>
  <c r="F8" i="93" l="1"/>
  <c r="E8" l="1"/>
  <c r="E8" i="92" l="1"/>
  <c r="G8" s="1"/>
  <c r="G21" i="116"/>
  <c r="G22" s="1"/>
  <c r="G23" s="1"/>
  <c r="G24" l="1"/>
  <c r="G25" s="1"/>
  <c r="G26" s="1"/>
  <c r="E8" l="1"/>
  <c r="F8" i="90" l="1"/>
  <c r="G40" i="89" l="1"/>
  <c r="G44"/>
  <c r="G22"/>
  <c r="G23" s="1"/>
  <c r="G24" s="1"/>
  <c r="G25" s="1"/>
  <c r="G26" s="1"/>
  <c r="E8" i="90" l="1"/>
  <c r="G45" i="89"/>
  <c r="G46" s="1"/>
  <c r="G47" s="1"/>
  <c r="G48" s="1"/>
  <c r="G49" s="1"/>
  <c r="F8" l="1"/>
  <c r="G50" l="1"/>
  <c r="E8"/>
  <c r="G39" i="88" l="1"/>
  <c r="G40" s="1"/>
  <c r="G41" s="1"/>
  <c r="G42" s="1"/>
  <c r="G43" s="1"/>
  <c r="G22"/>
  <c r="G23" s="1"/>
  <c r="G24" s="1"/>
  <c r="G25" s="1"/>
  <c r="G26" s="1"/>
  <c r="G27" s="1"/>
  <c r="G44" l="1"/>
  <c r="F8"/>
  <c r="E8" l="1"/>
  <c r="G20" i="114" l="1"/>
  <c r="G22" s="1"/>
  <c r="G23" s="1"/>
  <c r="G24" s="1"/>
  <c r="G21" l="1"/>
  <c r="E8"/>
  <c r="F8" i="86" l="1"/>
  <c r="E8"/>
  <c r="F8" i="113" l="1"/>
  <c r="E8" l="1"/>
  <c r="E8" i="81" l="1"/>
  <c r="G8" l="1"/>
  <c r="G32" i="77" l="1"/>
  <c r="G33" s="1"/>
  <c r="G34" s="1"/>
  <c r="G35" s="1"/>
  <c r="G36" s="1"/>
  <c r="F8" s="1"/>
  <c r="E8" l="1"/>
  <c r="G37"/>
  <c r="G23" i="107"/>
  <c r="G24" s="1"/>
  <c r="G25" s="1"/>
  <c r="G26" s="1"/>
  <c r="G27" s="1"/>
  <c r="G28" l="1"/>
  <c r="E8"/>
  <c r="G8" l="1"/>
  <c r="G53" i="74" l="1"/>
  <c r="G34"/>
  <c r="G30"/>
  <c r="G26"/>
  <c r="G35" l="1"/>
  <c r="G22"/>
  <c r="G47"/>
  <c r="G48" s="1"/>
  <c r="G54" s="1"/>
  <c r="G55" s="1"/>
  <c r="G56" s="1"/>
  <c r="G36" l="1"/>
  <c r="G37" s="1"/>
  <c r="G38" s="1"/>
  <c r="G57" l="1"/>
  <c r="E8" l="1"/>
  <c r="G58"/>
  <c r="G8" l="1"/>
  <c r="G21" i="106" l="1"/>
  <c r="G22" s="1"/>
  <c r="G23" s="1"/>
  <c r="G24" s="1"/>
  <c r="G25" s="1"/>
  <c r="E8" l="1"/>
  <c r="G26" l="1"/>
  <c r="G20" i="71"/>
  <c r="G21" s="1"/>
  <c r="G22" s="1"/>
  <c r="G23" s="1"/>
  <c r="G24" s="1"/>
  <c r="E8" l="1"/>
  <c r="G21" i="70" l="1"/>
  <c r="G22" l="1"/>
  <c r="G23" s="1"/>
  <c r="G24" l="1"/>
  <c r="G25" s="1"/>
  <c r="G26" s="1"/>
  <c r="G20" i="69" l="1"/>
  <c r="G21" s="1"/>
  <c r="G48"/>
  <c r="G49" s="1"/>
  <c r="G50" s="1"/>
  <c r="G51" s="1"/>
  <c r="F8" s="1"/>
  <c r="E8" i="70"/>
  <c r="G36" i="69"/>
  <c r="G37" s="1"/>
  <c r="G38" s="1"/>
  <c r="G28"/>
  <c r="G29" s="1"/>
  <c r="G30" s="1"/>
  <c r="G39" l="1"/>
  <c r="G52" l="1"/>
  <c r="G42" i="121" l="1"/>
  <c r="G43" s="1"/>
  <c r="G44" s="1"/>
  <c r="G34"/>
  <c r="G35" s="1"/>
  <c r="E8" i="69"/>
  <c r="G56" i="121"/>
  <c r="G57" s="1"/>
  <c r="G58" s="1"/>
  <c r="G59" s="1"/>
  <c r="G60" s="1"/>
  <c r="G20"/>
  <c r="G24"/>
  <c r="G25" l="1"/>
  <c r="G36" s="1"/>
  <c r="G45" s="1"/>
  <c r="G46" s="1"/>
  <c r="G61" s="1"/>
  <c r="F8"/>
  <c r="F9" l="1"/>
  <c r="G6"/>
  <c r="E8" l="1"/>
  <c r="G8" l="1"/>
  <c r="E9"/>
  <c r="G9" s="1"/>
  <c r="G28" i="67" l="1"/>
  <c r="G29" s="1"/>
  <c r="G30" s="1"/>
  <c r="G31" s="1"/>
  <c r="G32" s="1"/>
  <c r="G33" s="1"/>
  <c r="G34" s="1"/>
  <c r="E8" l="1"/>
  <c r="G27" i="66" l="1"/>
  <c r="G28" s="1"/>
  <c r="G21"/>
  <c r="G22" s="1"/>
  <c r="G29" l="1"/>
  <c r="G30" s="1"/>
  <c r="G31" s="1"/>
  <c r="G32" s="1"/>
  <c r="E8" l="1"/>
  <c r="G20" i="105" l="1"/>
  <c r="G21" s="1"/>
  <c r="G22" s="1"/>
  <c r="G23" s="1"/>
  <c r="G24" l="1"/>
  <c r="E8"/>
  <c r="G59" i="62" l="1"/>
  <c r="G21" l="1"/>
  <c r="G22" s="1"/>
  <c r="G23" s="1"/>
  <c r="G55"/>
  <c r="G64" s="1"/>
  <c r="G29"/>
  <c r="G30" s="1"/>
  <c r="G42"/>
  <c r="G43" s="1"/>
  <c r="G44" s="1"/>
  <c r="G65" l="1"/>
  <c r="G74" s="1"/>
  <c r="G75" s="1"/>
  <c r="G31"/>
  <c r="G45" s="1"/>
  <c r="G46" s="1"/>
  <c r="G76" l="1"/>
  <c r="F8" s="1"/>
  <c r="G77" l="1"/>
  <c r="E8"/>
  <c r="G20" i="61" l="1"/>
  <c r="G21" s="1"/>
  <c r="G22" l="1"/>
  <c r="G23" s="1"/>
  <c r="G24" l="1"/>
  <c r="E8"/>
  <c r="G22" i="59" l="1"/>
  <c r="G23" s="1"/>
  <c r="G24" s="1"/>
  <c r="G25" s="1"/>
  <c r="G26" s="1"/>
  <c r="F8" l="1"/>
  <c r="G27"/>
  <c r="G20" i="103" l="1"/>
  <c r="G21" s="1"/>
  <c r="G22" s="1"/>
  <c r="G23" l="1"/>
  <c r="G24" s="1"/>
  <c r="E8" l="1"/>
  <c r="G22" i="57"/>
  <c r="G23" s="1"/>
  <c r="G24" s="1"/>
  <c r="G25" s="1"/>
  <c r="G26" s="1"/>
  <c r="G27" l="1"/>
  <c r="F8" l="1"/>
  <c r="G28"/>
  <c r="F8" i="56" l="1"/>
  <c r="E8" l="1"/>
  <c r="F9" i="100" l="1"/>
  <c r="G6"/>
  <c r="E9" i="119"/>
  <c r="F9"/>
  <c r="G8"/>
  <c r="G6"/>
  <c r="F9" i="118"/>
  <c r="G6"/>
  <c r="F9" i="117"/>
  <c r="G6"/>
  <c r="G6" i="96"/>
  <c r="G6" i="102"/>
  <c r="E41" i="95"/>
  <c r="E42" s="1"/>
  <c r="D63"/>
  <c r="G47"/>
  <c r="G48" s="1"/>
  <c r="G49" s="1"/>
  <c r="G40"/>
  <c r="G41" s="1"/>
  <c r="G42" s="1"/>
  <c r="G43" s="1"/>
  <c r="G21"/>
  <c r="G22"/>
  <c r="G23"/>
  <c r="G24"/>
  <c r="G25"/>
  <c r="G26"/>
  <c r="G27"/>
  <c r="F48"/>
  <c r="F49" s="1"/>
  <c r="F41"/>
  <c r="F42" s="1"/>
  <c r="F43" s="1"/>
  <c r="F28"/>
  <c r="F29" s="1"/>
  <c r="F30" s="1"/>
  <c r="F31" s="1"/>
  <c r="F32" s="1"/>
  <c r="E48"/>
  <c r="E49" s="1"/>
  <c r="E28"/>
  <c r="E29" s="1"/>
  <c r="E30" s="1"/>
  <c r="E31" s="1"/>
  <c r="E32" s="1"/>
  <c r="G6"/>
  <c r="G6" i="94"/>
  <c r="G6" i="93"/>
  <c r="G6" i="92"/>
  <c r="G6" i="116"/>
  <c r="G6" i="90"/>
  <c r="G6" i="89"/>
  <c r="G6" i="88"/>
  <c r="F9" i="114"/>
  <c r="G6"/>
  <c r="G6" i="86"/>
  <c r="G6" i="113"/>
  <c r="F9" i="81"/>
  <c r="G6"/>
  <c r="G6" i="77"/>
  <c r="F9" i="107"/>
  <c r="G6"/>
  <c r="G6" i="74"/>
  <c r="G6" i="106"/>
  <c r="G6" i="71"/>
  <c r="G6" i="70"/>
  <c r="G6" i="69"/>
  <c r="G6" i="67"/>
  <c r="F9" i="66"/>
  <c r="G6"/>
  <c r="F9" i="105"/>
  <c r="G6"/>
  <c r="G6" i="62"/>
  <c r="F9" i="61"/>
  <c r="G6"/>
  <c r="G6" i="59"/>
  <c r="F9" i="103"/>
  <c r="G6"/>
  <c r="G6" i="57"/>
  <c r="F9" i="56"/>
  <c r="G6"/>
  <c r="D40" i="2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5"/>
  <c r="D14"/>
  <c r="F50" i="95" l="1"/>
  <c r="F51" s="1"/>
  <c r="F52" s="1"/>
  <c r="F53" s="1"/>
  <c r="G9" i="119"/>
  <c r="G50" i="95"/>
  <c r="G51" s="1"/>
  <c r="G52" s="1"/>
  <c r="F8" s="1"/>
  <c r="F9" s="1"/>
  <c r="F9" i="69"/>
  <c r="G28" i="95"/>
  <c r="G29" s="1"/>
  <c r="G30" s="1"/>
  <c r="G31" s="1"/>
  <c r="G32" s="1"/>
  <c r="E8" s="1"/>
  <c r="E9" s="1"/>
  <c r="E43"/>
  <c r="E50" s="1"/>
  <c r="E51" s="1"/>
  <c r="E52" s="1"/>
  <c r="E53" s="1"/>
  <c r="E63"/>
  <c r="G63" s="1"/>
  <c r="F9" i="57"/>
  <c r="G9" i="95" l="1"/>
  <c r="E9" i="107"/>
  <c r="G9" s="1"/>
  <c r="G8" i="95"/>
  <c r="F9" i="94"/>
  <c r="G53" i="95"/>
  <c r="F9" i="67"/>
  <c r="G8" i="66"/>
  <c r="F9" i="59"/>
  <c r="G8" i="117"/>
  <c r="E9"/>
  <c r="G9" s="1"/>
  <c r="F9" i="106"/>
  <c r="G8" i="105"/>
  <c r="E9"/>
  <c r="G9" s="1"/>
  <c r="G8" i="103"/>
  <c r="E9"/>
  <c r="G9" s="1"/>
  <c r="F9" i="116"/>
  <c r="G8" i="57"/>
  <c r="E9"/>
  <c r="G9" s="1"/>
  <c r="E9" i="66" l="1"/>
  <c r="G9" s="1"/>
  <c r="E9" i="100"/>
  <c r="G9" s="1"/>
  <c r="F9" i="77"/>
  <c r="F9" i="96"/>
  <c r="G8" i="100"/>
  <c r="G8" i="71"/>
  <c r="F9" i="70"/>
  <c r="G8"/>
  <c r="G8" i="61"/>
  <c r="E9"/>
  <c r="G9" s="1"/>
  <c r="F9" i="74"/>
  <c r="E9" i="81"/>
  <c r="G9" s="1"/>
  <c r="F9" i="71"/>
  <c r="G8" i="56"/>
  <c r="E9"/>
  <c r="G9" s="1"/>
  <c r="E9" i="118"/>
  <c r="G9" s="1"/>
  <c r="G8"/>
  <c r="F9" i="113"/>
  <c r="F9" i="92"/>
  <c r="F9" i="102" l="1"/>
  <c r="G8" i="94"/>
  <c r="E9"/>
  <c r="G9" s="1"/>
  <c r="F9" i="93"/>
  <c r="E9" i="92"/>
  <c r="G9" s="1"/>
  <c r="G8" i="116"/>
  <c r="E9"/>
  <c r="G9" s="1"/>
  <c r="E9" i="114"/>
  <c r="G9" s="1"/>
  <c r="G8"/>
  <c r="F9" i="86"/>
  <c r="E9" i="71"/>
  <c r="G9" s="1"/>
  <c r="E9" i="70"/>
  <c r="G9" s="1"/>
  <c r="F9" i="62"/>
  <c r="E9" i="59"/>
  <c r="G9" s="1"/>
  <c r="G8"/>
  <c r="G8" i="96" l="1"/>
  <c r="E9"/>
  <c r="G9" s="1"/>
  <c r="G8" i="102"/>
  <c r="E9"/>
  <c r="G9" s="1"/>
  <c r="G8" i="93"/>
  <c r="E9" i="90"/>
  <c r="G8" i="89"/>
  <c r="F9"/>
  <c r="F9" i="88"/>
  <c r="E9" i="113"/>
  <c r="G9" s="1"/>
  <c r="G8"/>
  <c r="E9" i="86"/>
  <c r="G9" s="1"/>
  <c r="G8"/>
  <c r="E9" i="77"/>
  <c r="G9" s="1"/>
  <c r="G8"/>
  <c r="E9" i="74"/>
  <c r="G9" s="1"/>
  <c r="G8" i="106"/>
  <c r="E9"/>
  <c r="G9" s="1"/>
  <c r="E9" i="69"/>
  <c r="G9" s="1"/>
  <c r="G8"/>
  <c r="E9" i="67"/>
  <c r="G9" s="1"/>
  <c r="G8"/>
  <c r="E9" i="62"/>
  <c r="G9" s="1"/>
  <c r="G8"/>
  <c r="F9" i="90" l="1"/>
  <c r="G9" s="1"/>
  <c r="G8"/>
  <c r="E9" i="89"/>
  <c r="G9" s="1"/>
  <c r="E9" i="93"/>
  <c r="G9" s="1"/>
  <c r="E9" i="88"/>
  <c r="G9" s="1"/>
  <c r="G8"/>
</calcChain>
</file>

<file path=xl/sharedStrings.xml><?xml version="1.0" encoding="utf-8"?>
<sst xmlns="http://schemas.openxmlformats.org/spreadsheetml/2006/main" count="3012" uniqueCount="876">
  <si>
    <t>DEMAND NO. 11</t>
  </si>
  <si>
    <t>Page
 No.</t>
  </si>
  <si>
    <t xml:space="preserve">CAPITAL SECTION </t>
  </si>
  <si>
    <t>GRAND TOTAL - (A+B)</t>
  </si>
  <si>
    <t>Art and Culture</t>
  </si>
  <si>
    <t>Major Works</t>
  </si>
  <si>
    <t>DEMAND NO. 5</t>
  </si>
  <si>
    <t>Sl. No.</t>
  </si>
  <si>
    <t>Dem. No.</t>
  </si>
  <si>
    <t>Department to which the Demand/ Appropriation Relates</t>
  </si>
  <si>
    <t>Revenue</t>
  </si>
  <si>
    <t>Capital</t>
  </si>
  <si>
    <t>REVENUE</t>
  </si>
  <si>
    <t>CAPITAL</t>
  </si>
  <si>
    <t>I.</t>
  </si>
  <si>
    <t>Original Grant</t>
  </si>
  <si>
    <t>II.</t>
  </si>
  <si>
    <t>Supplementary estimate</t>
  </si>
  <si>
    <t>CAPITAL SECTION</t>
  </si>
  <si>
    <t>East District</t>
  </si>
  <si>
    <t>West District</t>
  </si>
  <si>
    <t>North District</t>
  </si>
  <si>
    <t>South District</t>
  </si>
  <si>
    <t>Establishment</t>
  </si>
  <si>
    <t>Other Expenditure</t>
  </si>
  <si>
    <t>DEMAND NO. 35</t>
  </si>
  <si>
    <t>Elementary Education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</si>
  <si>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</si>
  <si>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</si>
  <si>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</si>
  <si>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</si>
  <si>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Capital Outlay on Tourism</t>
  </si>
  <si>
    <t>DEMAND NO. 39</t>
  </si>
  <si>
    <t>SPORTS AND YOUTH AFFAIRS</t>
  </si>
  <si>
    <t>NON-PLAN</t>
  </si>
  <si>
    <t>Capital Outlay on Roads &amp; Bridges</t>
  </si>
  <si>
    <t>A</t>
  </si>
  <si>
    <t>Minor Irrigation</t>
  </si>
  <si>
    <t>Direction &amp; Administration</t>
  </si>
  <si>
    <t>CSS</t>
  </si>
  <si>
    <t>DEMAND NO. 22</t>
  </si>
  <si>
    <t>LAND REVENUE AND DISASTER MANAGEMENT</t>
  </si>
  <si>
    <t>Food, Storage and Warehousing</t>
  </si>
  <si>
    <t>Food</t>
  </si>
  <si>
    <t>Capital Outlay on Education, Sports, Art  and Culture</t>
  </si>
  <si>
    <t>Buildings</t>
  </si>
  <si>
    <t>Transmission &amp; Distribution</t>
  </si>
  <si>
    <t>DEMAND NO. 7</t>
  </si>
  <si>
    <t>General Education</t>
  </si>
  <si>
    <t>General</t>
  </si>
  <si>
    <t>03</t>
  </si>
  <si>
    <t>Construction</t>
  </si>
  <si>
    <t>Other Buildings</t>
  </si>
  <si>
    <t>Commerce and Industries</t>
  </si>
  <si>
    <t>Roads &amp; Bridges</t>
  </si>
  <si>
    <t>Tourism</t>
  </si>
  <si>
    <t>Crop Husbandry</t>
  </si>
  <si>
    <t>Total</t>
  </si>
  <si>
    <t>Voted</t>
  </si>
  <si>
    <t>PLAN</t>
  </si>
  <si>
    <t>Non-Plan</t>
  </si>
  <si>
    <t>REVENUE SECTION</t>
  </si>
  <si>
    <t>M.H.</t>
  </si>
  <si>
    <t>Direction and Administration</t>
  </si>
  <si>
    <t>Head Office Establishment</t>
  </si>
  <si>
    <t>NEC</t>
  </si>
  <si>
    <t>State Plan</t>
  </si>
  <si>
    <t>C.S.S</t>
  </si>
  <si>
    <t>Building &amp; Housing</t>
  </si>
  <si>
    <t>DEMAND NO. 38</t>
  </si>
  <si>
    <t xml:space="preserve">                     The  Department/function-wise details of the additional requirements are as under :-</t>
  </si>
  <si>
    <t>DEMAND NO. 33</t>
  </si>
  <si>
    <t>Water Supply</t>
  </si>
  <si>
    <t>Motor Vehicles</t>
  </si>
  <si>
    <t>MS</t>
  </si>
  <si>
    <t>MSS</t>
  </si>
  <si>
    <t>DS</t>
  </si>
  <si>
    <t xml:space="preserve">% </t>
  </si>
  <si>
    <t>Disc %</t>
  </si>
  <si>
    <t>Capital Outlay on Power Projects</t>
  </si>
  <si>
    <t>Village &amp; Small Industries</t>
  </si>
  <si>
    <t>Road Works</t>
  </si>
  <si>
    <t>DEMAND NO. 13</t>
  </si>
  <si>
    <t>Medical and Public Health</t>
  </si>
  <si>
    <t>Urban Health Services - Allopathy</t>
  </si>
  <si>
    <t>Training</t>
  </si>
  <si>
    <t>DEMAND NO. 19</t>
  </si>
  <si>
    <t>DEMAND NO. 31</t>
  </si>
  <si>
    <t>INTRODUCTORY REMARKS</t>
  </si>
  <si>
    <t xml:space="preserve">REVENUE SECTION </t>
  </si>
  <si>
    <t>DEMAND NO. 34</t>
  </si>
  <si>
    <t>ROADS AND BRIDGES</t>
  </si>
  <si>
    <t>DEMAND NO. 16</t>
  </si>
  <si>
    <t>COMMERCE AND INDUSTRIES</t>
  </si>
  <si>
    <t>Sports &amp; Youth Services</t>
  </si>
  <si>
    <t xml:space="preserve">A- Gross Total </t>
  </si>
  <si>
    <t>B- Deduct Recoveries</t>
  </si>
  <si>
    <t xml:space="preserve">     Total ( A-B)</t>
  </si>
  <si>
    <t>DEMAND NO. 12</t>
  </si>
  <si>
    <t>Tourist Infrastructure</t>
  </si>
  <si>
    <t>DEMAND NO. 40</t>
  </si>
  <si>
    <t>TOURISM AND CIVIL AVIATION</t>
  </si>
  <si>
    <t>Tourist Centre</t>
  </si>
  <si>
    <t>Development Projects</t>
  </si>
  <si>
    <t>-</t>
  </si>
  <si>
    <t>OF</t>
  </si>
  <si>
    <t>CONTENTS AND SUMMARY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</si>
  <si>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</si>
  <si>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District &amp; Other Roads</t>
  </si>
  <si>
    <t>Office Expenses</t>
  </si>
  <si>
    <t>Other Charges</t>
  </si>
  <si>
    <t>NP-State Sector</t>
  </si>
  <si>
    <t>Normal</t>
  </si>
  <si>
    <t>State Earmarked</t>
  </si>
  <si>
    <t>Plan-Central Sector</t>
  </si>
  <si>
    <t>of the amount now required</t>
  </si>
  <si>
    <t>Plan-State Sector</t>
  </si>
  <si>
    <t>State Normal</t>
  </si>
  <si>
    <t>Rural Development Department</t>
  </si>
  <si>
    <t>TOTAL</t>
  </si>
  <si>
    <t>DEMAND NO. 2</t>
  </si>
  <si>
    <t xml:space="preserve">NON-PLAN </t>
  </si>
  <si>
    <t>DEMAND NO. 3</t>
  </si>
  <si>
    <t>Maintenance and Repairs</t>
  </si>
  <si>
    <t>Tourism and Civil Aviation</t>
  </si>
  <si>
    <t>Labour</t>
  </si>
  <si>
    <t>Other Administrative Services</t>
  </si>
  <si>
    <t>Minor Works</t>
  </si>
  <si>
    <t>Others</t>
  </si>
  <si>
    <t>00.44</t>
  </si>
  <si>
    <t>Public Works</t>
  </si>
  <si>
    <t>60.00.72</t>
  </si>
  <si>
    <t>60.00.31</t>
  </si>
  <si>
    <t>60.00.82</t>
  </si>
  <si>
    <t>DEMAND NO. 6</t>
  </si>
  <si>
    <t>ECCLESIASTICAL</t>
  </si>
  <si>
    <t>Other Social Services</t>
  </si>
  <si>
    <t>Upkeep of Shrines, Temples etc</t>
  </si>
  <si>
    <t>Collection Charges</t>
  </si>
  <si>
    <t>Urban Health Services</t>
  </si>
  <si>
    <t>Hospitals and Dispensaries</t>
  </si>
  <si>
    <t>DEMAND NO. 14</t>
  </si>
  <si>
    <t>HOME</t>
  </si>
  <si>
    <t>DEMAND NO. 15</t>
  </si>
  <si>
    <t>DEMAND NO. 26</t>
  </si>
  <si>
    <t>MOTOR VEHICLES</t>
  </si>
  <si>
    <t>Taxes on Vehicles</t>
  </si>
  <si>
    <t>Police</t>
  </si>
  <si>
    <t>Water Supply &amp; Sanitation</t>
  </si>
  <si>
    <t>Rural Water Supply</t>
  </si>
  <si>
    <t>Other Rural Development Programme</t>
  </si>
  <si>
    <t>Capital Outlay on Water Supply &amp; Sanitation</t>
  </si>
  <si>
    <t>DEMAND NO. 37</t>
  </si>
  <si>
    <t>Road Transport</t>
  </si>
  <si>
    <t>Sikkim Nationalised Transport</t>
  </si>
  <si>
    <t>Capital Outlay on Urban Development</t>
  </si>
  <si>
    <t xml:space="preserve">Infrastructure Development for Destinations and Circuits </t>
  </si>
  <si>
    <t>DEMAND NO. 41</t>
  </si>
  <si>
    <t>Home</t>
  </si>
  <si>
    <t>Total Net Outgo</t>
  </si>
  <si>
    <t>Sports and Youth Affairs</t>
  </si>
  <si>
    <t>36.45.73</t>
  </si>
  <si>
    <t>Rural Development</t>
  </si>
  <si>
    <t>Construction of Bridges</t>
  </si>
  <si>
    <t>Land Revenue and Disaster Management</t>
  </si>
  <si>
    <t>SCHEME 1</t>
  </si>
  <si>
    <t>SCHEME 2</t>
  </si>
  <si>
    <t>Animal Husbandry</t>
  </si>
  <si>
    <t>Veterinary Services &amp; Animal Health</t>
  </si>
  <si>
    <t>Office Buildings</t>
  </si>
  <si>
    <t>Building and Housing Department</t>
  </si>
  <si>
    <t>Housing</t>
  </si>
  <si>
    <t>Capital Outlay on Public Works</t>
  </si>
  <si>
    <t>03.45.78</t>
  </si>
  <si>
    <t>Skill Development</t>
  </si>
  <si>
    <t>University &amp; Higher Education</t>
  </si>
  <si>
    <t>Government Colleges &amp; Institutes</t>
  </si>
  <si>
    <t>Govt. College &amp; Institutes</t>
  </si>
  <si>
    <t>48</t>
  </si>
  <si>
    <t>University and Higher Education</t>
  </si>
  <si>
    <t>Social Security &amp; Welfare</t>
  </si>
  <si>
    <t>Forestry</t>
  </si>
  <si>
    <t>Forest Conservation, Development and Regeneration</t>
  </si>
  <si>
    <t>Forest Protection Schemes</t>
  </si>
  <si>
    <t>Horticulture Department</t>
  </si>
  <si>
    <t>Surface Water</t>
  </si>
  <si>
    <t>Diversion Schemes</t>
  </si>
  <si>
    <t>Original Works</t>
  </si>
  <si>
    <t>Flood Control</t>
  </si>
  <si>
    <t>Urban Water Supply</t>
  </si>
  <si>
    <t>State Share of NEC</t>
  </si>
  <si>
    <t>63.00.72</t>
  </si>
  <si>
    <t>Other Water Supply Scheme</t>
  </si>
  <si>
    <t>District Roads</t>
  </si>
  <si>
    <t>60.45.91</t>
  </si>
  <si>
    <t>External Aided Project</t>
  </si>
  <si>
    <t>62.00.76</t>
  </si>
  <si>
    <t>Pradhan Mantri Gram Sadak Yojana (PMGSY)</t>
  </si>
  <si>
    <t>61.00.76</t>
  </si>
  <si>
    <t>Social Welfare</t>
  </si>
  <si>
    <t>Welfare of Aged, Infirm &amp; Destitute</t>
  </si>
  <si>
    <t>Tourist Accommodation</t>
  </si>
  <si>
    <t>Promotion and Publicity</t>
  </si>
  <si>
    <t>Tourism Development Activities</t>
  </si>
  <si>
    <t>Tourist Fair &amp; Festival</t>
  </si>
  <si>
    <t>Tourist Fairs &amp; Festival</t>
  </si>
  <si>
    <t>63.00.73</t>
  </si>
  <si>
    <t>Publicity</t>
  </si>
  <si>
    <t>4011002027</t>
  </si>
  <si>
    <t>State Share for Centrally Sponsored 
Schemes and ADB</t>
  </si>
  <si>
    <t>State Share for Centrally Sponsored Schemes</t>
  </si>
  <si>
    <t>BUILDINGS AND HOUSING</t>
  </si>
  <si>
    <t>DEMAND NO. 47</t>
  </si>
  <si>
    <t>See page 29 of Vol IV of the Demand for Grants for 2016-17</t>
  </si>
  <si>
    <t>(a)</t>
  </si>
  <si>
    <t>(b)</t>
  </si>
  <si>
    <t>The Supplementary is required for:</t>
  </si>
  <si>
    <t>*</t>
  </si>
  <si>
    <t>Ecclesiastical</t>
  </si>
  <si>
    <t xml:space="preserve"> (c)</t>
  </si>
  <si>
    <t>35.00.82</t>
  </si>
  <si>
    <t>(c)</t>
  </si>
  <si>
    <t>Matching State Share for Central Schemes.</t>
  </si>
  <si>
    <t>63.00.94</t>
  </si>
  <si>
    <t>63.00.95</t>
  </si>
  <si>
    <t>63.00.96</t>
  </si>
  <si>
    <t>World Tourism Day ( Central Share)</t>
  </si>
  <si>
    <t xml:space="preserve"> (b)</t>
  </si>
  <si>
    <t>50.81.92</t>
  </si>
  <si>
    <t>Tourist Wayside Amenity, Toilets for all age and differently abled along en-route Nathula in East Sikkim ( Central Share)</t>
  </si>
  <si>
    <t>Implementation of Schemes under Centrally Sponsored Schemes</t>
  </si>
  <si>
    <t>63.00.97</t>
  </si>
  <si>
    <t>63.00.98</t>
  </si>
  <si>
    <t>Yoga Shivir</t>
  </si>
  <si>
    <t>Participation in Destination North East 
( Central Share)</t>
  </si>
  <si>
    <t xml:space="preserve"> (a)</t>
  </si>
  <si>
    <t xml:space="preserve"> (b) </t>
  </si>
  <si>
    <t xml:space="preserve"> (d)</t>
  </si>
  <si>
    <t xml:space="preserve"> (e)</t>
  </si>
  <si>
    <t>Organising Yoga Shivir</t>
  </si>
  <si>
    <t xml:space="preserve"> (f)</t>
  </si>
  <si>
    <t>Implementation of Externally Aided Project</t>
  </si>
  <si>
    <t>The items of additional expenditure involving net cash outgo are as follows:</t>
  </si>
  <si>
    <t>Fair, Festivals and Publicity</t>
  </si>
  <si>
    <t>(*) New Sub-head</t>
  </si>
  <si>
    <t>View Points at Vantage Location</t>
  </si>
  <si>
    <t>Participation in Destination North East          (State Share)</t>
  </si>
  <si>
    <t>World Tourism Day</t>
  </si>
  <si>
    <t>4012053025</t>
  </si>
  <si>
    <t>Destination North-East</t>
  </si>
  <si>
    <t>4012053024</t>
  </si>
  <si>
    <t>4011002048</t>
  </si>
  <si>
    <t>4011002049</t>
  </si>
  <si>
    <t>4011002050</t>
  </si>
  <si>
    <t>Infrastructure Development for Destinations and Circuits</t>
  </si>
  <si>
    <t>Tourist Wayside Amenity, Toilets for all age and differently abled along en-route Nathula in East Sikkim</t>
  </si>
  <si>
    <t>4030094125</t>
  </si>
  <si>
    <t>Salaries</t>
  </si>
  <si>
    <t>60.00.01</t>
  </si>
  <si>
    <t>Wages</t>
  </si>
  <si>
    <t>60.00.13</t>
  </si>
  <si>
    <t>Veterinary Hospitals &amp; Dispensaries</t>
  </si>
  <si>
    <t xml:space="preserve"> </t>
  </si>
  <si>
    <t>61.00.71</t>
  </si>
  <si>
    <t>71</t>
  </si>
  <si>
    <t>WorkCharged Establishment</t>
  </si>
  <si>
    <t>60.73.02</t>
  </si>
  <si>
    <t>DEMAND NO. 4</t>
  </si>
  <si>
    <t>CO-OPERATION</t>
  </si>
  <si>
    <t>Co-operation</t>
  </si>
  <si>
    <t>60.00.50</t>
  </si>
  <si>
    <t>Secretariat</t>
  </si>
  <si>
    <t>Capital Outlay on Education, Sports, Art and Culture</t>
  </si>
  <si>
    <t>DEMAND NO. 9</t>
  </si>
  <si>
    <t>EXCISE</t>
  </si>
  <si>
    <t>Head Office</t>
  </si>
  <si>
    <t>Secretariat - General Services</t>
  </si>
  <si>
    <t>00.00.72</t>
  </si>
  <si>
    <t>60.00.45</t>
  </si>
  <si>
    <t>00.00.78</t>
  </si>
  <si>
    <t>60.00.56</t>
  </si>
  <si>
    <t>00.44.02</t>
  </si>
  <si>
    <t>61.00.02</t>
  </si>
  <si>
    <t>60.00.02</t>
  </si>
  <si>
    <t>Hospital and Dispensaries</t>
  </si>
  <si>
    <t>Central Health Stores</t>
  </si>
  <si>
    <t>S.T.N.M. Hospital, Gangtok</t>
  </si>
  <si>
    <t xml:space="preserve">Land Compensation </t>
  </si>
  <si>
    <t>Capital Outlay on Medical &amp; Public Health</t>
  </si>
  <si>
    <t>Council of Ministers</t>
  </si>
  <si>
    <t>DEMAND NO. 17</t>
  </si>
  <si>
    <t>INFORMATION AND PUBLIC RELATION</t>
  </si>
  <si>
    <t>Information and Publicity</t>
  </si>
  <si>
    <t>00.00.73</t>
  </si>
  <si>
    <t>Information Centres</t>
  </si>
  <si>
    <t>Information and Public Relation</t>
  </si>
  <si>
    <t>Flood Control and Drainage</t>
  </si>
  <si>
    <t>Civil Works</t>
  </si>
  <si>
    <t>60.44.72</t>
  </si>
  <si>
    <t>Flood Control and River Training</t>
  </si>
  <si>
    <t>LABOUR</t>
  </si>
  <si>
    <t>Labour and Employment</t>
  </si>
  <si>
    <t>Rural Housing</t>
  </si>
  <si>
    <t>Reconstruction of Tashiling Secretariat</t>
  </si>
  <si>
    <t>78.00.71</t>
  </si>
  <si>
    <t>Vigilance</t>
  </si>
  <si>
    <t>Regional Transport Office at Gangtok</t>
  </si>
  <si>
    <t>Motor Vehicles Division</t>
  </si>
  <si>
    <t>Motor Vehicles  Division</t>
  </si>
  <si>
    <t>DEMAND NO. 30</t>
  </si>
  <si>
    <t>POLICE</t>
  </si>
  <si>
    <t>Crime Investigation &amp; Vigilance</t>
  </si>
  <si>
    <t>Crime Investigation Branch</t>
  </si>
  <si>
    <t>66.00.51</t>
  </si>
  <si>
    <t>State Police Headquarters</t>
  </si>
  <si>
    <t>Modernisation of Police Force</t>
  </si>
  <si>
    <t>Police Housing</t>
  </si>
  <si>
    <t>Capital Outlay on Police</t>
  </si>
  <si>
    <t>Power</t>
  </si>
  <si>
    <t>87.00.53</t>
  </si>
  <si>
    <t>DEMAND NO. 32</t>
  </si>
  <si>
    <t>PRINTING AND STATIONARY</t>
  </si>
  <si>
    <t>Stationery and Printing</t>
  </si>
  <si>
    <t>Government Presses</t>
  </si>
  <si>
    <t>Sikkim Government Press, Gangtok</t>
  </si>
  <si>
    <t>60.45.71</t>
  </si>
  <si>
    <t>Removal of Deficiencies in Existing Network</t>
  </si>
  <si>
    <t>60.48.71</t>
  </si>
  <si>
    <t>Special Programmes for Rural Development</t>
  </si>
  <si>
    <t>Integrated Rural Development Programme</t>
  </si>
  <si>
    <t>Duga  Block Administrative Centre</t>
  </si>
  <si>
    <t>Pakyong  Block Administrative Centre</t>
  </si>
  <si>
    <t>Yuksom  Block Administrative Centre</t>
  </si>
  <si>
    <t>Gyalshing  Block Administrative Centre</t>
  </si>
  <si>
    <t>Dentam  Block Administrative Centre</t>
  </si>
  <si>
    <t>Daramdin  Block Administrative Centre</t>
  </si>
  <si>
    <t>Hee Bermiok  Block Administrative Centre</t>
  </si>
  <si>
    <t>Chongrang  Block Administrative Centre</t>
  </si>
  <si>
    <t>Chakung-Chumbong  Block Administrative Centre</t>
  </si>
  <si>
    <t>Yangang Block Administrative Centre</t>
  </si>
  <si>
    <t>Namchi Block Administrative Centre</t>
  </si>
  <si>
    <t>Ravongla Block Administrative Centre</t>
  </si>
  <si>
    <t>Namthang  Block Administrative Centre</t>
  </si>
  <si>
    <t>Panchayati Raj</t>
  </si>
  <si>
    <t>DEMAND NO. 36</t>
  </si>
  <si>
    <t>Other Scientific Research</t>
  </si>
  <si>
    <t>Science and Technology Department</t>
  </si>
  <si>
    <t>Education</t>
  </si>
  <si>
    <t>60.44.50</t>
  </si>
  <si>
    <t>DEMAND NO. 42</t>
  </si>
  <si>
    <t>VIGILANCE</t>
  </si>
  <si>
    <t>Other Vigilance Agencies</t>
  </si>
  <si>
    <t>DEMAND NO. 43</t>
  </si>
  <si>
    <t>ADC (Development) Pakyong</t>
  </si>
  <si>
    <t>Compensation and Assignments to Local Bodies and Panchayati Raj Institutions</t>
  </si>
  <si>
    <t>Other Miscellaneous Compensations and Assignments</t>
  </si>
  <si>
    <t>DEMAND NO. 46</t>
  </si>
  <si>
    <t>MUNICIPAL AFFAIRS</t>
  </si>
  <si>
    <t>Singtam Nagar Panchayat</t>
  </si>
  <si>
    <t>Gyalshing Nagar Panchayat</t>
  </si>
  <si>
    <t>Mangan Nagar Panchayat</t>
  </si>
  <si>
    <t>Gangtok Municipal Corporation</t>
  </si>
  <si>
    <t>Rangpo Nagar Panchayat</t>
  </si>
  <si>
    <t>Namchi Municipal Council</t>
  </si>
  <si>
    <t>Jorethang Nagar Panchayat</t>
  </si>
  <si>
    <t>Basic Grant recommended by 14th Finance Commission</t>
  </si>
  <si>
    <t>96.00.71</t>
  </si>
  <si>
    <t>96.00.72</t>
  </si>
  <si>
    <t>96.00.73</t>
  </si>
  <si>
    <t>96.00.74</t>
  </si>
  <si>
    <t>96.00.75</t>
  </si>
  <si>
    <t>96.00.76</t>
  </si>
  <si>
    <t>96.00.77</t>
  </si>
  <si>
    <t>Excise</t>
  </si>
  <si>
    <t>Printing and Stationary</t>
  </si>
  <si>
    <t>Municipal Affairs</t>
  </si>
  <si>
    <t>Panchayati Raj Institutions</t>
  </si>
  <si>
    <t>ANIMAL HUSBANDRY  AND VETERINARY SERVICES</t>
  </si>
  <si>
    <t>CULTURE DEPARTMENT</t>
  </si>
  <si>
    <t>EDUCATION DEPARTMENT</t>
  </si>
  <si>
    <t xml:space="preserve">FOOD AND  CIVIL SUPPLIES </t>
  </si>
  <si>
    <t xml:space="preserve">FOREST AND  ENVIRONMENT </t>
  </si>
  <si>
    <t>HEALTH AND FAMILY WELFARE</t>
  </si>
  <si>
    <t>HORTICULTURE DEPARTMENT</t>
  </si>
  <si>
    <t>WATER RESOURCES DEPARTMENT</t>
  </si>
  <si>
    <t>POWER</t>
  </si>
  <si>
    <t xml:space="preserve"> PUBLIC HEALTH ENGINEERING</t>
  </si>
  <si>
    <t>RURAL DEVELOPMENT DEPARTMENT</t>
  </si>
  <si>
    <t>SCIENCE AND  TECHNOLOGY</t>
  </si>
  <si>
    <t>SOCIAL JUSTICE AND WELFARE</t>
  </si>
  <si>
    <t xml:space="preserve">URBAN DEVELOPMENT </t>
  </si>
  <si>
    <t>(₹ in thousand)</t>
  </si>
  <si>
    <t>Forestry and Wildlife</t>
  </si>
  <si>
    <t>Animal Husbandry and Veterinary Services</t>
  </si>
  <si>
    <t>Culture</t>
  </si>
  <si>
    <t>Health and Family Welfare</t>
  </si>
  <si>
    <t>Water Resource</t>
  </si>
  <si>
    <t>Science and Technology</t>
  </si>
  <si>
    <t>37.00.02</t>
  </si>
  <si>
    <t>60.45.69</t>
  </si>
  <si>
    <t xml:space="preserve">Construction of New Roads </t>
  </si>
  <si>
    <t>66.44.73</t>
  </si>
  <si>
    <r>
      <t>(</t>
    </r>
    <r>
      <rPr>
        <b/>
        <i/>
        <sz val="11"/>
        <rFont val="Rupee Foradian"/>
        <family val="2"/>
      </rPr>
      <t>₹</t>
    </r>
    <r>
      <rPr>
        <b/>
        <i/>
        <sz val="11"/>
        <rFont val="Times New Roman"/>
        <family val="1"/>
      </rPr>
      <t>in lakh)</t>
    </r>
  </si>
  <si>
    <t>Food and Civil supplies</t>
  </si>
  <si>
    <t xml:space="preserve">Forest and Environment </t>
  </si>
  <si>
    <t>Horticulture</t>
  </si>
  <si>
    <t>Public Health Engineering</t>
  </si>
  <si>
    <t>Social Justice and Welfare</t>
  </si>
  <si>
    <t>Transport</t>
  </si>
  <si>
    <t xml:space="preserve">Urban Development </t>
  </si>
  <si>
    <t>36.48.86</t>
  </si>
  <si>
    <t>DEMAND NO. 21</t>
  </si>
  <si>
    <t>B</t>
  </si>
  <si>
    <t>61.44.27</t>
  </si>
  <si>
    <t>61.44.74</t>
  </si>
  <si>
    <t>Veterinary Medicine,Vaccines, Instrument and Surgical Equipments</t>
  </si>
  <si>
    <t>61.44.75</t>
  </si>
  <si>
    <t>Performance Veterinary Service</t>
  </si>
  <si>
    <t>Poultry Development</t>
  </si>
  <si>
    <t>Intensive Poultry Development</t>
  </si>
  <si>
    <t>68.44.90</t>
  </si>
  <si>
    <t xml:space="preserve">Poultry Mission </t>
  </si>
  <si>
    <t>Fisheries</t>
  </si>
  <si>
    <t>Inland Fisheries</t>
  </si>
  <si>
    <t>Trout Fish Seed</t>
  </si>
  <si>
    <t>Integrated Trout Development Plan</t>
  </si>
  <si>
    <t>62.00.02</t>
  </si>
  <si>
    <t>63.00.02</t>
  </si>
  <si>
    <t>81.00.82</t>
  </si>
  <si>
    <t>Integrated Development of Fisheries (State Share)</t>
  </si>
  <si>
    <t>Capital Outlay on  Animal Husbandry</t>
  </si>
  <si>
    <t>Veterinary Services and Animal Health</t>
  </si>
  <si>
    <t>44</t>
  </si>
  <si>
    <t>Capital Outlay on Animal Husbandry</t>
  </si>
  <si>
    <t>Capital Outlay on Fisheries</t>
  </si>
  <si>
    <t>00.00.83</t>
  </si>
  <si>
    <t>Scheme funded by National Fisheries Development Board</t>
  </si>
  <si>
    <t>71.00.83</t>
  </si>
  <si>
    <t>71.00.90</t>
  </si>
  <si>
    <t>72</t>
  </si>
  <si>
    <t>Scheme funded by Power Developers</t>
  </si>
  <si>
    <t>72.00.81</t>
  </si>
  <si>
    <t>Construction of Trout farm at Rabum North Sikkim funded by Teesta Urja (Central Share)</t>
  </si>
  <si>
    <t>Subsidies</t>
  </si>
  <si>
    <t>60.00.74</t>
  </si>
  <si>
    <t>60.00.85</t>
  </si>
  <si>
    <t>60.00.91</t>
  </si>
  <si>
    <t>National Education Mission</t>
  </si>
  <si>
    <t>29.00.83</t>
  </si>
  <si>
    <t>Samagra Siksha (State Share)</t>
  </si>
  <si>
    <t>Establishment of Vocational College at Dentam</t>
  </si>
  <si>
    <t>Purchase of Laptops</t>
  </si>
  <si>
    <t>68</t>
  </si>
  <si>
    <t>Construction of School Buildings in Sikkim</t>
  </si>
  <si>
    <t>70.68.53</t>
  </si>
  <si>
    <t>Education, Sports, Art and Culture</t>
  </si>
  <si>
    <t>00.090</t>
  </si>
  <si>
    <t>09</t>
  </si>
  <si>
    <t>State Excise Department</t>
  </si>
  <si>
    <t>09.00.02</t>
  </si>
  <si>
    <t>00.44.81</t>
  </si>
  <si>
    <t>Food Subsidies</t>
  </si>
  <si>
    <t>Subsidies on Sale of Rice</t>
  </si>
  <si>
    <t>62.00.33</t>
  </si>
  <si>
    <t xml:space="preserve">Wages </t>
  </si>
  <si>
    <t>64.00.02</t>
  </si>
  <si>
    <t>61.00.86</t>
  </si>
  <si>
    <t>CMC for New STNM Hospital at Sochyagang</t>
  </si>
  <si>
    <t>Public Health</t>
  </si>
  <si>
    <t>Prevention &amp; Control of Diseases</t>
  </si>
  <si>
    <t xml:space="preserve">National Health Mission including NRHM </t>
  </si>
  <si>
    <t>15.00.84</t>
  </si>
  <si>
    <t>Tertiary Care Program (Central Share)</t>
  </si>
  <si>
    <t>Capital Outlay on Medical and Public Health</t>
  </si>
  <si>
    <t>60.00.83</t>
  </si>
  <si>
    <t>Other Capital Expenditure ( New STNM Hospital)</t>
  </si>
  <si>
    <t>Community Health Centre, Chakung</t>
  </si>
  <si>
    <t>60.00.92</t>
  </si>
  <si>
    <t>Water Supply to New STNM Hospital</t>
  </si>
  <si>
    <t>60.00.93</t>
  </si>
  <si>
    <t>Discretionary Grant by Ministers</t>
  </si>
  <si>
    <t>Discretionary Grant by Chief Minister</t>
  </si>
  <si>
    <t>Discretionary Grant</t>
  </si>
  <si>
    <t>Home Department</t>
  </si>
  <si>
    <t>15.00.01</t>
  </si>
  <si>
    <t>15.00.50</t>
  </si>
  <si>
    <t>Maintenance &amp; Repairs  under Home Department</t>
  </si>
  <si>
    <t>Construction of Judicial Quarters</t>
  </si>
  <si>
    <t>Directorate of Small Scale Industries</t>
  </si>
  <si>
    <t>Pradhan Mantri Krishi Sinchai Yojana-Har Khet ko Pani</t>
  </si>
  <si>
    <t>62.45.75</t>
  </si>
  <si>
    <t xml:space="preserve">Surface Minor Irrigation </t>
  </si>
  <si>
    <t>62.46.75</t>
  </si>
  <si>
    <t>62.47.75</t>
  </si>
  <si>
    <t>62.48.75</t>
  </si>
  <si>
    <t>Relief on Account of Natural Calamities</t>
  </si>
  <si>
    <t>Management of Natural Disasters, Contingency Plans in Disaster Prone Areas</t>
  </si>
  <si>
    <t xml:space="preserve">Capacity Building for Disaster Response </t>
  </si>
  <si>
    <t>Drawing, Design &amp; Execution of Tashiling 
Secretariat</t>
  </si>
  <si>
    <t>Regional Transport Office at Mangan, North</t>
  </si>
  <si>
    <t>Regional Transport Office at Namchi, South</t>
  </si>
  <si>
    <t>Regional Transport Office at Gyalshing, West</t>
  </si>
  <si>
    <t>27.00.02</t>
  </si>
  <si>
    <t>Traffic Police</t>
  </si>
  <si>
    <t>National Scheme for Modernisation of Police and other forces</t>
  </si>
  <si>
    <t>Hydel Generation</t>
  </si>
  <si>
    <t>Purchase of Power</t>
  </si>
  <si>
    <t>00.45.72</t>
  </si>
  <si>
    <t>Payment of NTPC, NHPC etc.</t>
  </si>
  <si>
    <t>64.00.71</t>
  </si>
  <si>
    <t>68.00.71</t>
  </si>
  <si>
    <t>Schemes under North Eastern Council (NEC)</t>
  </si>
  <si>
    <t>47.80.53</t>
  </si>
  <si>
    <t>Urban Water Supply Programmes</t>
  </si>
  <si>
    <t>60.45.72</t>
  </si>
  <si>
    <t>Maintenance of Water Supply Schemes</t>
  </si>
  <si>
    <t>Gangtok Water Supply Schemes (East)</t>
  </si>
  <si>
    <t>73.00.82</t>
  </si>
  <si>
    <t>Maintenance &amp; Repairs of Roads under West District</t>
  </si>
  <si>
    <t>60.45.99</t>
  </si>
  <si>
    <t>State Share for NLCPR Schemes</t>
  </si>
  <si>
    <t>35.00.77</t>
  </si>
  <si>
    <t>House Upgradation</t>
  </si>
  <si>
    <t>45.71.02</t>
  </si>
  <si>
    <t>45.73.02</t>
  </si>
  <si>
    <t>Regu  Block Administrative Centre</t>
  </si>
  <si>
    <t>45.75.02</t>
  </si>
  <si>
    <t>Nandok  Block Administrative Centre</t>
  </si>
  <si>
    <t>45.82.02</t>
  </si>
  <si>
    <t>46.71.02</t>
  </si>
  <si>
    <t>46.72.02</t>
  </si>
  <si>
    <t>46.73.02</t>
  </si>
  <si>
    <t>46.76.02</t>
  </si>
  <si>
    <t>46.77.02</t>
  </si>
  <si>
    <t>46.78.02</t>
  </si>
  <si>
    <t>46.79.02</t>
  </si>
  <si>
    <t>Mangalbarey Block Administrative Centre</t>
  </si>
  <si>
    <t>46.80.02</t>
  </si>
  <si>
    <t>48.74.02</t>
  </si>
  <si>
    <t>48.75.02</t>
  </si>
  <si>
    <t>48.76.02</t>
  </si>
  <si>
    <t>48.78.02</t>
  </si>
  <si>
    <t>Water Supply Scheme</t>
  </si>
  <si>
    <t>Jal Jeevan Mission</t>
  </si>
  <si>
    <t>40.00.82</t>
  </si>
  <si>
    <t>Jal Jeevan Mission (JJM) (State Share)</t>
  </si>
  <si>
    <t>Capital Outlay on Other Rural Development Programme</t>
  </si>
  <si>
    <t>Construction of Block Development Offices including Land Compensation</t>
  </si>
  <si>
    <t>Capital Outlay on Other Rural Development  Programme</t>
  </si>
  <si>
    <t>Operation</t>
  </si>
  <si>
    <t>Maintenance of Siliguri Rest House</t>
  </si>
  <si>
    <t>Welfare of Scheduled Caste, Scheduled Tribes &amp;  Other Backward Classes</t>
  </si>
  <si>
    <t>Welfare of Scheduled Caste</t>
  </si>
  <si>
    <t>Welfare of Backward Classes</t>
  </si>
  <si>
    <t>43.00.81</t>
  </si>
  <si>
    <t>43.00.82</t>
  </si>
  <si>
    <t>Ashram Schools</t>
  </si>
  <si>
    <t>52.00.71</t>
  </si>
  <si>
    <t>Ashram School at Jhusingthang</t>
  </si>
  <si>
    <t>Welfare of Scheduled Caste, Scheduled Tribes &amp; Other Backward Classes</t>
  </si>
  <si>
    <t>National Social Assistance Programme</t>
  </si>
  <si>
    <t>National Old Age Pension Scheme</t>
  </si>
  <si>
    <t>Pension Schemes</t>
  </si>
  <si>
    <t>60.00.75</t>
  </si>
  <si>
    <t xml:space="preserve">Old Age Pension </t>
  </si>
  <si>
    <t>National Family Benefit Scheme</t>
  </si>
  <si>
    <t>61.00.78</t>
  </si>
  <si>
    <t>Indira Gandhi National Widow Pension Scheme</t>
  </si>
  <si>
    <t>Capital Outlay on Welfare of Scheduled Castes, Scheduled  Tribes &amp; Other Backward Classes</t>
  </si>
  <si>
    <t>Construction of SC Girls Hostel at Rhenock, East Sikkim</t>
  </si>
  <si>
    <t>Welfare of Scheduled Castes, Scheduled  Tribes &amp; Other Backward Classes</t>
  </si>
  <si>
    <t>Sports and Games</t>
  </si>
  <si>
    <t>Development Activities</t>
  </si>
  <si>
    <t>65.00.62</t>
  </si>
  <si>
    <t>Major Renovation and upgradation of sports complex at White Hall</t>
  </si>
  <si>
    <t>63.00.70</t>
  </si>
  <si>
    <t>View Point at Mining Dara</t>
  </si>
  <si>
    <t>Other Taxes and Duties on Commodities and Services</t>
  </si>
  <si>
    <t>Assistance to Housing Board, Corporations etc.</t>
  </si>
  <si>
    <t>Sikkim Housing Board</t>
  </si>
  <si>
    <t>Grants- in- Aid</t>
  </si>
  <si>
    <t>Smart Cities</t>
  </si>
  <si>
    <t>Development of Small and Medium Towns</t>
  </si>
  <si>
    <t>63.45.89</t>
  </si>
  <si>
    <t xml:space="preserve">Upgradation of Melli Bazaar </t>
  </si>
  <si>
    <t>Smart Cities (State Share)</t>
  </si>
  <si>
    <t>00.69.02</t>
  </si>
  <si>
    <t>ADC (Development) Ravangla</t>
  </si>
  <si>
    <t>00.70.02</t>
  </si>
  <si>
    <t>29.00.88</t>
  </si>
  <si>
    <t>Deen Dayal Upadhaya Gramin Kaushal Yojna  (DDU GKY) (Central Share)</t>
  </si>
  <si>
    <t>Major Works (State Share)</t>
  </si>
  <si>
    <t xml:space="preserve">Construction of 3 Hostels and 3 boundary walls </t>
  </si>
  <si>
    <t>66.00.54</t>
  </si>
  <si>
    <t>See page 8 of  the Demand for Grants for 2020-21</t>
  </si>
  <si>
    <t>See page 19 of  the Demand for Grants for 2020-21</t>
  </si>
  <si>
    <t>See page 25 of  the Demand for Grants for 2020-21</t>
  </si>
  <si>
    <t>See page 28 of the Demand for Grants for 2020-21</t>
  </si>
  <si>
    <t>See page 31 of the Demand for Grants for 2020-21</t>
  </si>
  <si>
    <t>See page 33 of the Demand for Grants for 2020-21</t>
  </si>
  <si>
    <t>See page 48 of the Demand for Grants for 2020-21</t>
  </si>
  <si>
    <t>See page 60 of the Demand for Grants for 2020-21</t>
  </si>
  <si>
    <t>See page 65 of the Demand for Grants for 2020-21</t>
  </si>
  <si>
    <t>See page 80 of the Demand for Grants for 2020-21</t>
  </si>
  <si>
    <t>See page 92of the Demand for Grants for 2020-21</t>
  </si>
  <si>
    <t>See page 97 of the Demand for Grants for 2020-21</t>
  </si>
  <si>
    <t>See page 101 of the Demand for Grants for 2020-21</t>
  </si>
  <si>
    <t>See page 106 of the Demand for Grants for 2020-21</t>
  </si>
  <si>
    <t>See page 109 of the Demand for Grants for 2020-21</t>
  </si>
  <si>
    <t>See page 116 of the Demand for Grants for 2020-21</t>
  </si>
  <si>
    <t>See page 117 of the Demand for Grants for 2020-21</t>
  </si>
  <si>
    <t>See page 128 of the Demand for Grants for 2020-21</t>
  </si>
  <si>
    <t>See page 137 of the Demand for Grants for 2020-21</t>
  </si>
  <si>
    <t>See page 144 of the Demand for Grants for 2020-21</t>
  </si>
  <si>
    <t>See page 156 of the Demand for Grants for 2020-21</t>
  </si>
  <si>
    <t>See page 157 of the Demand for Grants for 2020-21</t>
  </si>
  <si>
    <t>See page 164 of the Demand for Grants for 2020-21</t>
  </si>
  <si>
    <t>See page 174 of the Demand for Grants for 2020-21</t>
  </si>
  <si>
    <t>See page 190 of the Demand for Grants for 2020-21</t>
  </si>
  <si>
    <t>TRANSPORT</t>
  </si>
  <si>
    <t>See page 191 of the Demand for Grants for 2020-21</t>
  </si>
  <si>
    <t>See page 193 of the Demand for Grants for 2020-21</t>
  </si>
  <si>
    <t>See page 209 of the Demand for Grants for 2020-21</t>
  </si>
  <si>
    <t>See page 212 of the Demand for Grants for 2020-21</t>
  </si>
  <si>
    <t>See page 216 of the Demand for Grants for 2020-21</t>
  </si>
  <si>
    <t>See page 225 of the Demand for Grants for 2020-21</t>
  </si>
  <si>
    <t>See page 226 of the Demand for Grants for 2020-21</t>
  </si>
  <si>
    <t>See page 231 of the Demand for Grants for 2020-21</t>
  </si>
  <si>
    <t>See page 234 of the Demand for Grants for 2020-21</t>
  </si>
  <si>
    <r>
      <t>Subject :</t>
    </r>
    <r>
      <rPr>
        <b/>
        <sz val="12"/>
        <rFont val="Times New Roman"/>
        <family val="1"/>
      </rPr>
      <t xml:space="preserve"> </t>
    </r>
    <r>
      <rPr>
        <b/>
        <u/>
        <sz val="12"/>
        <rFont val="Times New Roman"/>
        <family val="1"/>
      </rPr>
      <t>First Batch of Supplementary Demands for Grants, 2020-21</t>
    </r>
  </si>
  <si>
    <t>FIRST SUPPLEMENTARY DEMANDS FOR GRANTS 2020-21</t>
  </si>
  <si>
    <t>83.00.72</t>
  </si>
  <si>
    <t>Import Procurement of Rainbow Trout Eyed Ova from Denmark (Central Share)</t>
  </si>
  <si>
    <t>19.00.86</t>
  </si>
  <si>
    <t>DNA finger print equipment</t>
  </si>
  <si>
    <t>19.00.87</t>
  </si>
  <si>
    <t>Arms and Equipments</t>
  </si>
  <si>
    <t>60.61.80</t>
  </si>
  <si>
    <t>Construction of Model Police Station at Geyzing (District Headquarter)</t>
  </si>
  <si>
    <t>60.61.81</t>
  </si>
  <si>
    <t>Construction of Model Police Station at Naya Bazar (Inter State Border)</t>
  </si>
  <si>
    <t>National Action Plan for Senior Citizen</t>
  </si>
  <si>
    <t>Construction of OBC Girls Hostel at PNGSS Gangtok, East Sikkim</t>
  </si>
  <si>
    <t>Construction of OBC Girls Hostel at GDC, Burtuk, East Sikkim</t>
  </si>
  <si>
    <t>Supplementary is  required for:-</t>
  </si>
  <si>
    <t xml:space="preserve">(a) </t>
  </si>
  <si>
    <t>Supplementary is required for:-</t>
  </si>
  <si>
    <t>Implementation of Central Schemes</t>
  </si>
  <si>
    <t>63.84.55</t>
  </si>
  <si>
    <t>63.84.56</t>
  </si>
  <si>
    <t>Setting/ Strengthening of Women Help Desk in Police Stations</t>
  </si>
  <si>
    <t>Supplementary is required for:</t>
  </si>
  <si>
    <t>Construction of SDM Office, Yangang= Rs. 50.00 lakh</t>
  </si>
  <si>
    <t>Construcrtion of Phuntsok Choeling Gumpa, Sribadam, West Sikkim (ongoing work)= Rs. 100.00 lakh</t>
  </si>
  <si>
    <t>Construction of Ram Mandir at Damthang Bazar= Rs. 50.00 lakh</t>
  </si>
  <si>
    <t>Construction of Singa Devi Mandir, Dalep, Temi- Namphring, South Sikkim= Rs. 10.00 lakh</t>
  </si>
  <si>
    <t>Construction of church at Simkharka, Temi- Namphring, South Sikkim= Rs. 10.00 lakh</t>
  </si>
  <si>
    <t>Construction of Thakurbari Mandir at Namchi Bazar= Rs. 50.00 lakh</t>
  </si>
  <si>
    <t>Construction of Urgen Theme Wasaling Gurung Monastery at Ningreymang, Namthang- Rateypani= Rs. 20.00 lakh</t>
  </si>
  <si>
    <t>Construction of SC Bhawan at Development Area, Gangtok= Rs. 100.00 lakh</t>
  </si>
  <si>
    <t>The supplementary is required for:</t>
  </si>
  <si>
    <t>Fisheries feed</t>
  </si>
  <si>
    <t>State Share of Blue Revolution</t>
  </si>
  <si>
    <t>Construction of Nima Choeling Gumpa near BDO turning, Namthang, South Sikkim= Rs. 30.00 lakh</t>
  </si>
  <si>
    <t>60.00.44</t>
  </si>
  <si>
    <t>Construction of Prayer Tower</t>
  </si>
  <si>
    <t>New Head</t>
  </si>
  <si>
    <t>The Supplementary is required for:-</t>
  </si>
  <si>
    <t xml:space="preserve">Construction of Rai Khim  </t>
  </si>
  <si>
    <t>Construction of Rai Khim at Tadong</t>
  </si>
  <si>
    <t>e- Vidya Scheme</t>
  </si>
  <si>
    <t>Implementation of new scheme</t>
  </si>
  <si>
    <t>70.46.79</t>
  </si>
  <si>
    <t xml:space="preserve">Construction of Yangthang College </t>
  </si>
  <si>
    <t>46.72.53</t>
  </si>
  <si>
    <t>Recurring expenditure of ICT 2019-20, State component</t>
  </si>
  <si>
    <t>(d)</t>
  </si>
  <si>
    <t>75.00.50</t>
  </si>
  <si>
    <t>(e)</t>
  </si>
  <si>
    <t>Pilot Project- Printing of Books</t>
  </si>
  <si>
    <t>Transfer to Reserve Fund/ Deposit Accounts</t>
  </si>
  <si>
    <t>Transfer to Sikkim Ecology Fund</t>
  </si>
  <si>
    <t>* M.H.</t>
  </si>
  <si>
    <t>70.74.53</t>
  </si>
  <si>
    <t>Construction of road from PMGSY takeoff point to Kyongsa Degree College, West Sikkim</t>
  </si>
  <si>
    <t>Supply of Furniture</t>
  </si>
  <si>
    <t>(f)</t>
  </si>
  <si>
    <t>Food Production Equipment Supply</t>
  </si>
  <si>
    <t>Supply of furniture to Tadong College= Rs. 45.29 lakh, Supply of furniture to Chakung College= Rs. 64.72 lakh and Supply of furniture to Dentam College= Rs. 22.50 lakh</t>
  </si>
  <si>
    <t>00.44.94</t>
  </si>
  <si>
    <t>00.44.95</t>
  </si>
  <si>
    <t>00.44.96</t>
  </si>
  <si>
    <t>00.44.97</t>
  </si>
  <si>
    <t>00.44.98</t>
  </si>
  <si>
    <t>RTPCR Testing Kit</t>
  </si>
  <si>
    <t>RNA Extraction Machine</t>
  </si>
  <si>
    <t>Contingent Fund for Microbiology Department</t>
  </si>
  <si>
    <t>62.00.70</t>
  </si>
  <si>
    <t>Plastic Surgery Equipments</t>
  </si>
  <si>
    <t>Tele- Radiology at STNM &amp; Namchi Hospital</t>
  </si>
  <si>
    <t>Approach Road and other facilities for CHC Soreng</t>
  </si>
  <si>
    <t xml:space="preserve">Land Acquisition </t>
  </si>
  <si>
    <t>00.00.84</t>
  </si>
  <si>
    <t>Construction of Civil Judge Office at Jorethang and Yangang</t>
  </si>
  <si>
    <t>Construction of Grade A &amp; B residential quarters for Judicial Officers at Balwakhani</t>
  </si>
  <si>
    <t>16.44.72</t>
  </si>
  <si>
    <t>Production Incentive to Farmers</t>
  </si>
  <si>
    <t>Construction of various irrigation works</t>
  </si>
  <si>
    <t xml:space="preserve">Immediate restoration and Protective Works </t>
  </si>
  <si>
    <t>Anti Human Trafficking Unit Police Station</t>
  </si>
  <si>
    <t>Anti Human Trafficking Unit  Police Station</t>
  </si>
  <si>
    <t>Purchase of 14 Royal Enfield Bikes for traffic police</t>
  </si>
  <si>
    <t>Reliable and futuristic water supply through tunnel at Gangtok and nearby areas</t>
  </si>
  <si>
    <t xml:space="preserve">DPR preparation </t>
  </si>
  <si>
    <t>70.00.70</t>
  </si>
  <si>
    <t>Water Supply restoration works</t>
  </si>
  <si>
    <t>Water supply restoration works during monsoon 2020-21</t>
  </si>
  <si>
    <t>60.45.68</t>
  </si>
  <si>
    <t>Construction of Tunnels</t>
  </si>
  <si>
    <t>60.45.67</t>
  </si>
  <si>
    <t>Restoration of damaged roads</t>
  </si>
  <si>
    <t>Restoration of damages in the existing road network</t>
  </si>
  <si>
    <t>Preparation of DPR for tunnel works</t>
  </si>
  <si>
    <t>Repair of roof and other works at SNT guest house Siliguri.</t>
  </si>
  <si>
    <t>Eco Tourism pilgrimage complex at Dodak, West Sikkim</t>
  </si>
  <si>
    <t>One time Grant in Aid to Siddeshwar Dham for salaries</t>
  </si>
  <si>
    <t>00.44.43</t>
  </si>
  <si>
    <t>The Supplementary is required for</t>
  </si>
  <si>
    <t xml:space="preserve"> PMGKY - State Share (Transportation Cost)</t>
  </si>
  <si>
    <t>60.44.70</t>
  </si>
  <si>
    <t xml:space="preserve">Sikkim State University and Centre of Excellence </t>
  </si>
  <si>
    <t>(g)</t>
  </si>
  <si>
    <t>60.44.76</t>
  </si>
  <si>
    <t>Construction of Mini Jhora Training Works</t>
  </si>
  <si>
    <t>New Construction of Phodong Gumpa, North Sikkim= Rs. 100.00 lakh</t>
  </si>
  <si>
    <t>Management of bio-medical waste</t>
  </si>
  <si>
    <t>GIA to SPDC for Chairman's staff</t>
  </si>
  <si>
    <t>Establishment of Demonstration Farm</t>
  </si>
  <si>
    <t>Construction of Tashiling Secretariat Phase I= Rs. 20.00 crore &amp; Phase II= Rs. 23.00 crore</t>
  </si>
  <si>
    <t>Purchase of equipment</t>
  </si>
  <si>
    <t>(h)</t>
  </si>
  <si>
    <t>Providing Stable and Regular Power Supply</t>
  </si>
  <si>
    <t>Restoration of 11 KV transmission line at Rarik Village, Phensang, North Sikkim - Rs. 1.50 Lakh</t>
  </si>
  <si>
    <t>Restoration of double circuit 66kv transmission line at Rabomchu, Lachen = Rs. 5.50 Lakh</t>
  </si>
  <si>
    <t>Replacement and repair of damaged equipments at 66/11 kv sub-station at Pachey, Pakyong, East Sikkim = Rs. 27.42 Lakh</t>
  </si>
  <si>
    <t>Major renovation of underground power distribution system of Rongli Bazaar, East Sikkim = Rs. 19.13 Lakh</t>
  </si>
  <si>
    <t>Repair and upgradation of fabrication workshop at Topakhani = Rs. 9.40 Lakh</t>
  </si>
  <si>
    <t>Major restoration of water supply system at Topakhani Power Complex = Rs.15.00 Lakh</t>
  </si>
  <si>
    <t>Immediate restoration of LLHP (Civil Section) office Jalipool, East Sikkim = Rs. 10.00 Lakh</t>
  </si>
  <si>
    <t>Revamping of 11 KV DOG Circuit from Rimbi Control Room to Chingrang Control Room via Yuksum = Rs.25.00 Lakh</t>
  </si>
  <si>
    <t>Shifting and Up-gradation of 100 KVA to 200 KVA at Lamathang Village at U Chumnong, West Sikkim = Rs.28.14 Lakh</t>
  </si>
  <si>
    <t>Rearrangement and extension of LT lines at Pachu Village under Singyang Chumbong GPU, West Sikkim = Rs. 7.86 Lakh</t>
  </si>
  <si>
    <t>Rearrangement of 11 KV line with shifting and up-gradation of 63 to 200 KVA s/s at Singyang Village, West Sikkim = Rs. 17.37 Lakh</t>
  </si>
  <si>
    <t>Replacement of maintenance free battery back-up set with allied DC distribution system i/c battery charger at 11/11 KV Switching Station at Lower Sichey = Rs. 5.50 Lakh</t>
  </si>
  <si>
    <t>Revamping of communication and its accessories under JNR division Gangtok = Rs. 7.50 Lakh</t>
  </si>
  <si>
    <t>System improvement of T&amp;D Lines and distribution sub station under VIP Division, Gangtok = Rs.7.50 Lakh</t>
  </si>
  <si>
    <t>Improvement and up-gradation of LT Distribution Network at Arithang = Rs. 15.00 Lakh</t>
  </si>
  <si>
    <t>Installation of 25 KVA s/s at Pani Tanki Area at Lower Sichey, East Sikkim = Rs.9.60 Lakh</t>
  </si>
  <si>
    <t>Replacement of GO,DO switches at various existing distribution sub station under Deorali Divison, Gangtok = Rs.3.50 Lakh</t>
  </si>
  <si>
    <t>Extension and conversion of LT Lines to underground cable system at Dahal Gaon, Tadong Gangtok = 7.50 Lakh</t>
  </si>
  <si>
    <t>Shifting of 25 KVA s/s at extension of OH LT lines at Passing South Sikkim = Rs. 18.55 Lakh</t>
  </si>
  <si>
    <t>Replacement of damaged 66 KV CTS at 2*5 MVA, 66/11 kv s/s Purano Namchi = Rs 5.06 lakh</t>
  </si>
  <si>
    <t>Maintainence of various electrical infrastructure under Jorethang division South sikkim =Rs 3 lakhs</t>
  </si>
  <si>
    <t>Restoration of 66 KV tower and lines at various locations =Rs 32 Lakhs</t>
  </si>
  <si>
    <t>Construction of Composite Checkpost at Reshi (Ongoing works)= Rs. 50.00 lakh</t>
  </si>
  <si>
    <t>Land Compensation for Sikkim State University and Centre of Excellence= Rs. 300.00 lakh</t>
  </si>
  <si>
    <t>Purchase of emergency disinfectants (Covid related)</t>
  </si>
  <si>
    <t>Procurement of e-POS machines (New)</t>
  </si>
  <si>
    <t xml:space="preserve">Const of 1000 bedded multi-speciality NEW STNM Hospital Phase-I </t>
  </si>
  <si>
    <t>Construction of New Road from Pachak to Padamchey/Kamarey under Rhenock Constituency (Ongoing)</t>
  </si>
  <si>
    <t>Recurring expenditure for Ashram school for 60 studens @ 3500 pm for 5 months.</t>
  </si>
  <si>
    <t xml:space="preserve">Repair &amp; Painting of White Hall and Upgradation of Boxing, Tae-Kwondo, Kick Boxing and Table Tennis Halls </t>
  </si>
  <si>
    <t>Purchase of Training Equipments</t>
  </si>
  <si>
    <t>Land Compensation for Prayer Tower and Multi Purpose Christian Community Centre at Nandok, East Sikkim</t>
  </si>
  <si>
    <t>State Share of Namchi- Phongla-Mamring Road (Ongoing)</t>
  </si>
  <si>
    <t>Implementation of Central Scheme</t>
  </si>
  <si>
    <t>Welfare of Handicapped</t>
  </si>
  <si>
    <t>Welfare Activities</t>
  </si>
  <si>
    <t>Subsistence Allowance</t>
  </si>
  <si>
    <t xml:space="preserve">Sub Divisional Establishment </t>
  </si>
  <si>
    <t xml:space="preserve">Soreng Sub Division </t>
  </si>
  <si>
    <t>60.52.01</t>
  </si>
  <si>
    <t>Setting up of Rainbow Trout fish seed hatchery at Menmoitso (Central Share)</t>
  </si>
  <si>
    <t>Payment of final bill towards Distribution of Laptop</t>
  </si>
  <si>
    <t>Covid-19 Pandemic at the disposal of HOD, Microbiology Department</t>
  </si>
  <si>
    <t>Acquisition of land for Jail, West Sikkim</t>
  </si>
  <si>
    <t>Strengthening of Anti- Human Trafficking Units under Nirbhaya Fund</t>
  </si>
  <si>
    <t xml:space="preserve">State Share of Strengthening, modernization and improvement of transmission and distribution system of Raj Bhawan, Mintokgang, High Court, VIP Area and surrounding areas in Gangtok, East Sikkim </t>
  </si>
  <si>
    <t>Replacement to damaged 2 numbers current transformer (CT) of 11KV VCB Panel of 11/11 KV Namok s/s i/c replacement of 4 nos of GOS = Rs. 4.50 lakh</t>
  </si>
  <si>
    <t>Installation of 63 KVA s/s strengthning of LT distribution lines at Kerabari under Pakyong Sub-Division, East Sikkim = 13.45 Lakh</t>
  </si>
  <si>
    <t>Conversion of LT overhead line into underground cable system at Lingding Deorali Division, Gangtok = Rs.3.98 Lakh</t>
  </si>
  <si>
    <t>Topping and Filtration of transformer oil of 2.5 MVA transformer (2 nos) along with repair of damaged battery charger and revamping of s/s Namchi Rs. 5.00 lakhs</t>
  </si>
  <si>
    <t>Construction of parking plaza and haat complex at Melli Bazar (Ongoing)</t>
  </si>
  <si>
    <t>SKILL DEVELOPMENT</t>
  </si>
  <si>
    <t>Purchase of Table Tennis boards and Robots</t>
  </si>
  <si>
    <t>Augmentation of Rural Water Supply scheme from Jaubari to lower Kamrang .</t>
  </si>
  <si>
    <t>Power System Development Fund</t>
  </si>
  <si>
    <t>97.00.53</t>
  </si>
  <si>
    <t>Revamping of 11/11 KV Switchgears at Dentam</t>
  </si>
  <si>
    <t>58.00.53</t>
  </si>
  <si>
    <t>61.00.53</t>
  </si>
  <si>
    <t>Revamping of 11/11 KV Switchgears at Legship</t>
  </si>
  <si>
    <t>Revamping of 11/11 KV Switchgears at Rimbi</t>
  </si>
  <si>
    <t>62.00.53</t>
  </si>
  <si>
    <t>Providing T Off in Spur feeder across KKHEP feeder to improve stability of power supply to Dentam, Hee- Bermoik and Uttarey</t>
  </si>
  <si>
    <t>66.00.53</t>
  </si>
  <si>
    <t>Realignment of circuit at Rothak 66/11 KV Switchyard to create alternative supply to Soreng, Jorethang and Daramdin from Gyalshing</t>
  </si>
  <si>
    <t>70.00.53</t>
  </si>
  <si>
    <t>Diversion of HT Line alongwith replacement of DOG conductor will 11 KV ABC at 8th Mile, Gyalshing</t>
  </si>
  <si>
    <t>74.00.53</t>
  </si>
  <si>
    <t>Jhora Training and fencing of 66/11 KV 2X5 MVA sub-station at Yangang for commissioning of Switchyard</t>
  </si>
  <si>
    <t>75.00.53</t>
  </si>
  <si>
    <t>Land Compensation for the scheme: Stringing of Soreng to Sombarey 66 KV transmission line at Soreng.</t>
  </si>
  <si>
    <t>(a) -</t>
  </si>
  <si>
    <t>Boundary fence, railing, entrance gate, exit staircase and access ramp at Community Centre, Rongli, East Sikkim= Rs. 98.26 lakh</t>
  </si>
  <si>
    <t>Construction of Yatri Niwas at Krishna Pranami Mangaldham, Namphing, South Sikkim = Rs. 50.00 lakh</t>
  </si>
  <si>
    <t>Construction of Pema Choeling Gumpa, Salgari, South Sikkim= Rs. 25.00 Lakh &amp; Construction of Pema Choeling Gumpa, Kateng, South Sikkim=  Rs 25.00 Lakh</t>
  </si>
  <si>
    <t>Construction of Co-operative Building at Nandugaon, South Sikkim (ongoing works)= Rs. 100.00 lakh</t>
  </si>
  <si>
    <t>Construction/ repairs of various schools= Rs. 943.27 lakh</t>
  </si>
  <si>
    <t>State share of Central Scheme.</t>
  </si>
  <si>
    <t>AMC/ CMC of New Medical equipments of STNM.</t>
  </si>
  <si>
    <t>Purchase of equipments for plastic surgery.</t>
  </si>
  <si>
    <t>Purchase of RTPCR testing kit.</t>
  </si>
  <si>
    <t>Purchase of RNA extraction machine.</t>
  </si>
  <si>
    <t>(i)</t>
  </si>
  <si>
    <t>Providing dedicated water supply to STNM Hospital</t>
  </si>
  <si>
    <t>Purchase of vehicles for newly appointed Chairpersons and Advisors</t>
  </si>
  <si>
    <t>Pradhan Mantri Krishi Sinchai Yojana- Har Khet ko Pani.</t>
  </si>
  <si>
    <t>Implementation of Central Schemes.</t>
  </si>
  <si>
    <t>Construction of various mini jhora trainning works</t>
  </si>
  <si>
    <t>Procurement of essential consumables related to Covid-19 Pandemic/Health Department under Natural Calamity.</t>
  </si>
  <si>
    <t>Construction of  road  from Sanganath to Rockland South Sikkim (Ongoing)= Rs.39 lakhs and Construction of Byepass Road from Namchi Phong Road to Blind School (ongoing)= Rs.100 lakh.</t>
  </si>
  <si>
    <t>Additional requirement for added new beneficiaries under Subsistence Allowance and State Share  for National Family Benefit Scheme.</t>
  </si>
  <si>
    <t>Eco tourism pilgrimage complex at Dodak, West Sikkim.</t>
  </si>
  <si>
    <t>Grants-in-Aid to SHDB for Salaries.</t>
  </si>
  <si>
    <t>State share of Gangtok Smart City.</t>
  </si>
  <si>
    <t>Transfer of Basic Grants to Urban Local Bodies.</t>
  </si>
  <si>
    <t>State share of Central Scheme. This allocation  is provided by way of surrender within the grant.</t>
  </si>
  <si>
    <t>National Fisheries Development Board</t>
  </si>
  <si>
    <t>Construction of Trout Farm at Kyongshala 
(Central Share)</t>
  </si>
  <si>
    <t>Establishment of IT lab at Dentam College= Rs. 47.59 lakh</t>
  </si>
  <si>
    <t>Promotion of Sustainable Forest Management 
(JICA-EAP) State Share</t>
  </si>
  <si>
    <t>Transfer of collection under Ecology Cess to be transferred to the Fund.</t>
  </si>
  <si>
    <t>Starting Super- Speciality Facility at District Hospital, Namchi and Gyalshing</t>
  </si>
  <si>
    <t xml:space="preserve">Loan Repayment. The equal amount is being surrendered from the Capital Head where the same allocation was made in the Annual Budget 2020-21. </t>
  </si>
  <si>
    <t>Restoration of 11 KV Transmission line at Pachey Village, Lingdok GPU= Rs. 13.00 Lakh</t>
  </si>
  <si>
    <t>Restoration of 11 KV heavy duty transmission line from Phodong to Bakcha, 11/11 KV switching sub-station, North Sikkim = Rs. 8.50 Lakh</t>
  </si>
  <si>
    <t>Installation of additional 25 KVA s/s at Labrang Gumpa Area, Phodong= Rs. 6.50 Lakh</t>
  </si>
  <si>
    <t>Installation of 63 KVA s/s at Shotak Village, East Sikkim= Rs. 7.70 Lakh</t>
  </si>
  <si>
    <t>Restrengthning of 100 KVA/ 200VA s/s at Lachung = Rs. 8.50 Lakh</t>
  </si>
  <si>
    <t>Installation of 25 KVA s/s for voltage improvement at Singdrong under Singyang Chumbong GPU= Rs. 8.70 Lakh</t>
  </si>
  <si>
    <t>Replacement of damaged 66 KV CTS of incomming bay along with its associated equipments at 66/11 KV s/s at Melli = Rs. 6.06 Lakhs</t>
  </si>
  <si>
    <t>Installation of 63 KVA distribution sub station at Relli, Melli =RS 8.56 Lakhs</t>
  </si>
  <si>
    <t>Restrengthining and improvement of 11 KV DOG line from 9 th mile to Manpur fatak to Bharia Khola under Poklok Kamrang =Rs 15.95 lakhs</t>
  </si>
  <si>
    <t>Providing street lights with drawing of LT line at Samatar and Harabotey with revamping of existing under Poklok kamrang= Rs7.68 lakh</t>
  </si>
  <si>
    <t>Purchase of power</t>
  </si>
  <si>
    <t>(c)  -</t>
  </si>
  <si>
    <t>Pradhan Mantri Gram Sadak Yojana (PMGSY) 
(State Share)</t>
  </si>
  <si>
    <t>Duga BAC reparing= Rs.17.52 lakh and Construction of Chumbung BAC= Rs 50.00 lakh</t>
  </si>
  <si>
    <t>Construction of new Foot Bridges</t>
  </si>
  <si>
    <t>TOTAL (A)</t>
  </si>
  <si>
    <t>TOTAL (B)</t>
  </si>
  <si>
    <t xml:space="preserve">Central Sector Receipts including unspent balances </t>
  </si>
  <si>
    <r>
      <t xml:space="preserve">                              The first batch of Supplementary Demands for Grants for 2020-21 includes 34 grants.  Approval of the Legislative Assembly is sought to authorise gross additional expenditure of 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45123.63 lakh comprising of  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25422.02 lakh on Revenue Account and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>19701.61</t>
    </r>
    <r>
      <rPr>
        <sz val="11"/>
        <rFont val="Rupee Foradian"/>
        <family val="2"/>
      </rPr>
      <t xml:space="preserve"> </t>
    </r>
    <r>
      <rPr>
        <sz val="11"/>
        <rFont val="Times New Roman"/>
        <family val="1"/>
      </rPr>
      <t xml:space="preserve">lakh on Capital Account. Of this, the proposals involving net cash outgo aggregates to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30646.83 Lakh </t>
    </r>
  </si>
  <si>
    <t>Blue Revolution - Integrated Development of 
Fisheries</t>
  </si>
  <si>
    <t>Maintenance and repair of Chintan Bhawan</t>
  </si>
  <si>
    <t>Payment of pending liability of vehicle of Labour Commissioner</t>
  </si>
  <si>
    <t xml:space="preserve">Token provided for opening a new expenditure head for salaries. The department has proposed to meet the requirement within the grant by way of re-appropriation. </t>
  </si>
  <si>
    <t>Maintenance work taken on emergency basis for Gangtok Water Supply Scheme= Rs. 43.21 lakh and Special repair and maintenance of Water Supply works from different towns and bazars = Rs. 200.00 lakh</t>
  </si>
  <si>
    <t>Fair weather roads (ongoing)= Rs.10.00 Crore</t>
  </si>
  <si>
    <t xml:space="preserve">Scheme for Development of OBC and Denotified Tribes (DNT) and Semi Nomadic Tribes </t>
  </si>
  <si>
    <t>View point at Mining Dara, East Sikkim (for closure).</t>
  </si>
  <si>
    <t>PANCHAYATI RAJ INSTITUTIONS</t>
  </si>
  <si>
    <t>Additional Resource Mobilisation under Revenue Receipts</t>
  </si>
  <si>
    <t>Integrated Development of Small and Medium 
Towns</t>
  </si>
  <si>
    <t>Additional Borrowings allowed by GOI after adjustment</t>
  </si>
</sst>
</file>

<file path=xl/styles.xml><?xml version="1.0" encoding="utf-8"?>
<styleSheet xmlns="http://schemas.openxmlformats.org/spreadsheetml/2006/main">
  <numFmts count="2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\ _k_r_-;\-* #,##0.00\ _k_r_-;_-* &quot;-&quot;??\ _k_r_-;_-@_-"/>
    <numFmt numFmtId="167" formatCode="0#"/>
    <numFmt numFmtId="168" formatCode="0##"/>
    <numFmt numFmtId="169" formatCode="##"/>
    <numFmt numFmtId="170" formatCode="0000##"/>
    <numFmt numFmtId="171" formatCode="00000#"/>
    <numFmt numFmtId="172" formatCode="00.00#"/>
    <numFmt numFmtId="173" formatCode="00.###"/>
    <numFmt numFmtId="174" formatCode="00.#00"/>
    <numFmt numFmtId="175" formatCode="00.000"/>
    <numFmt numFmtId="176" formatCode="0#.###"/>
    <numFmt numFmtId="177" formatCode="0#.#00"/>
    <numFmt numFmtId="178" formatCode="0#.000"/>
    <numFmt numFmtId="179" formatCode="00.00"/>
    <numFmt numFmtId="180" formatCode="0;[Red]0"/>
    <numFmt numFmtId="181" formatCode="00"/>
    <numFmt numFmtId="182" formatCode="_(* #,##0_);_(* \(#,##0\);_(* &quot;-&quot;??_);_(@_)"/>
    <numFmt numFmtId="183" formatCode="00.0#0"/>
    <numFmt numFmtId="184" formatCode="00#"/>
    <numFmt numFmtId="185" formatCode="00.#0"/>
    <numFmt numFmtId="186" formatCode="_ * #,##0_ ;_ * \-#,##0_ ;_ * &quot;-&quot;??_ ;_ @_ "/>
    <numFmt numFmtId="188" formatCode="00.##"/>
    <numFmt numFmtId="189" formatCode="00.##0"/>
    <numFmt numFmtId="190" formatCode="0#.00#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Rupee Foradian"/>
      <family val="2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1"/>
      <name val="Rupee Foradi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Rupee Foradian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7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Alignment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6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49" fillId="0" borderId="0"/>
  </cellStyleXfs>
  <cellXfs count="1230">
    <xf numFmtId="0" fontId="0" fillId="0" borderId="0" xfId="0"/>
    <xf numFmtId="0" fontId="23" fillId="0" borderId="0" xfId="50" applyFont="1" applyFill="1" applyProtection="1"/>
    <xf numFmtId="0" fontId="23" fillId="0" borderId="0" xfId="0" applyFont="1" applyFill="1" applyAlignment="1">
      <alignment wrapText="1"/>
    </xf>
    <xf numFmtId="0" fontId="23" fillId="0" borderId="0" xfId="45" applyFont="1" applyFill="1"/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3" fillId="0" borderId="0" xfId="45" applyFont="1" applyFill="1" applyAlignment="1">
      <alignment horizontal="center" vertical="top"/>
    </xf>
    <xf numFmtId="0" fontId="23" fillId="0" borderId="0" xfId="45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top" wrapText="1"/>
    </xf>
    <xf numFmtId="0" fontId="39" fillId="0" borderId="0" xfId="0" applyFont="1" applyFill="1" applyAlignment="1">
      <alignment wrapText="1"/>
    </xf>
    <xf numFmtId="0" fontId="38" fillId="0" borderId="23" xfId="0" applyFont="1" applyFill="1" applyBorder="1" applyAlignment="1">
      <alignment horizontal="center" vertical="center" wrapText="1"/>
    </xf>
    <xf numFmtId="0" fontId="23" fillId="0" borderId="0" xfId="49" applyNumberFormat="1" applyFont="1" applyFill="1" applyBorder="1" applyProtection="1"/>
    <xf numFmtId="0" fontId="23" fillId="0" borderId="0" xfId="51" applyNumberFormat="1" applyFont="1" applyFill="1" applyAlignment="1" applyProtection="1">
      <alignment horizontal="left" vertical="top"/>
    </xf>
    <xf numFmtId="0" fontId="23" fillId="0" borderId="0" xfId="51" applyNumberFormat="1" applyFont="1" applyFill="1" applyAlignment="1" applyProtection="1">
      <alignment horizontal="right" vertical="top"/>
    </xf>
    <xf numFmtId="0" fontId="23" fillId="0" borderId="0" xfId="51" applyNumberFormat="1" applyFont="1" applyFill="1" applyAlignment="1" applyProtection="1"/>
    <xf numFmtId="0" fontId="23" fillId="0" borderId="0" xfId="48" applyNumberFormat="1" applyFont="1" applyFill="1" applyAlignment="1" applyProtection="1">
      <alignment horizontal="left" vertical="top"/>
    </xf>
    <xf numFmtId="0" fontId="22" fillId="0" borderId="0" xfId="51" applyNumberFormat="1" applyFont="1" applyFill="1" applyAlignment="1" applyProtection="1">
      <alignment horizontal="right" vertical="top"/>
    </xf>
    <xf numFmtId="0" fontId="22" fillId="0" borderId="0" xfId="51" applyNumberFormat="1" applyFont="1" applyFill="1" applyAlignment="1" applyProtection="1">
      <alignment horizontal="left" vertical="top" wrapText="1"/>
    </xf>
    <xf numFmtId="0" fontId="23" fillId="0" borderId="0" xfId="51" applyFont="1" applyFill="1" applyAlignment="1" applyProtection="1">
      <alignment horizontal="left" vertical="top" wrapText="1"/>
    </xf>
    <xf numFmtId="0" fontId="23" fillId="0" borderId="0" xfId="51" applyNumberFormat="1" applyFont="1" applyFill="1" applyAlignment="1" applyProtection="1">
      <alignment horizontal="left" vertical="top" wrapText="1"/>
    </xf>
    <xf numFmtId="0" fontId="23" fillId="0" borderId="0" xfId="51" applyNumberFormat="1" applyFont="1" applyFill="1" applyBorder="1" applyAlignment="1" applyProtection="1">
      <alignment horizontal="right" vertical="top"/>
    </xf>
    <xf numFmtId="0" fontId="22" fillId="0" borderId="0" xfId="51" applyNumberFormat="1" applyFont="1" applyFill="1" applyBorder="1" applyAlignment="1" applyProtection="1">
      <alignment horizontal="right" vertical="top"/>
    </xf>
    <xf numFmtId="0" fontId="22" fillId="0" borderId="0" xfId="51" applyNumberFormat="1" applyFont="1" applyFill="1" applyBorder="1" applyAlignment="1" applyProtection="1">
      <alignment horizontal="left" vertical="top" wrapText="1"/>
    </xf>
    <xf numFmtId="0" fontId="23" fillId="0" borderId="10" xfId="51" applyNumberFormat="1" applyFont="1" applyFill="1" applyBorder="1" applyAlignment="1" applyProtection="1">
      <alignment horizontal="left" vertical="top"/>
    </xf>
    <xf numFmtId="0" fontId="23" fillId="0" borderId="10" xfId="51" applyNumberFormat="1" applyFont="1" applyFill="1" applyBorder="1" applyAlignment="1" applyProtection="1">
      <alignment horizontal="right" vertical="top"/>
    </xf>
    <xf numFmtId="0" fontId="22" fillId="0" borderId="10" xfId="51" applyNumberFormat="1" applyFont="1" applyFill="1" applyBorder="1" applyAlignment="1" applyProtection="1">
      <alignment horizontal="left" vertical="top" wrapText="1"/>
    </xf>
    <xf numFmtId="0" fontId="41" fillId="0" borderId="0" xfId="44" applyFont="1" applyFill="1" applyAlignment="1"/>
    <xf numFmtId="0" fontId="41" fillId="0" borderId="0" xfId="44" applyFont="1" applyFill="1" applyBorder="1" applyAlignment="1"/>
    <xf numFmtId="0" fontId="41" fillId="0" borderId="0" xfId="51" applyFont="1" applyFill="1" applyAlignment="1"/>
    <xf numFmtId="0" fontId="22" fillId="0" borderId="14" xfId="45" applyFont="1" applyFill="1" applyBorder="1" applyAlignment="1">
      <alignment horizontal="center" vertical="center" wrapText="1"/>
    </xf>
    <xf numFmtId="0" fontId="22" fillId="0" borderId="14" xfId="45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14" xfId="0" applyFont="1" applyBorder="1" applyAlignment="1">
      <alignment horizontal="center"/>
    </xf>
    <xf numFmtId="0" fontId="28" fillId="0" borderId="14" xfId="0" applyFont="1" applyBorder="1"/>
    <xf numFmtId="0" fontId="23" fillId="0" borderId="0" xfId="51" applyNumberFormat="1" applyFont="1" applyFill="1" applyProtection="1"/>
    <xf numFmtId="167" fontId="23" fillId="0" borderId="0" xfId="51" applyNumberFormat="1" applyFont="1" applyFill="1" applyAlignment="1" applyProtection="1">
      <alignment horizontal="right" vertical="top"/>
    </xf>
    <xf numFmtId="49" fontId="23" fillId="0" borderId="0" xfId="51" applyNumberFormat="1" applyFont="1" applyFill="1" applyBorder="1" applyAlignment="1" applyProtection="1">
      <alignment horizontal="right" vertical="top"/>
    </xf>
    <xf numFmtId="0" fontId="41" fillId="0" borderId="0" xfId="51" applyFont="1" applyFill="1"/>
    <xf numFmtId="0" fontId="41" fillId="0" borderId="0" xfId="44" applyFont="1" applyFill="1"/>
    <xf numFmtId="0" fontId="22" fillId="0" borderId="13" xfId="0" applyFont="1" applyFill="1" applyBorder="1" applyAlignment="1">
      <alignment horizontal="center"/>
    </xf>
    <xf numFmtId="0" fontId="23" fillId="25" borderId="0" xfId="50" applyFont="1" applyFill="1" applyProtection="1"/>
    <xf numFmtId="0" fontId="23" fillId="25" borderId="0" xfId="61" applyNumberFormat="1" applyFont="1" applyFill="1" applyAlignment="1" applyProtection="1">
      <alignment horizontal="right" wrapText="1"/>
    </xf>
    <xf numFmtId="164" fontId="23" fillId="25" borderId="0" xfId="61" applyFont="1" applyFill="1" applyAlignment="1" applyProtection="1">
      <alignment horizontal="right" wrapText="1"/>
    </xf>
    <xf numFmtId="0" fontId="23" fillId="25" borderId="10" xfId="61" applyNumberFormat="1" applyFont="1" applyFill="1" applyBorder="1" applyAlignment="1" applyProtection="1">
      <alignment horizontal="right" wrapText="1"/>
    </xf>
    <xf numFmtId="0" fontId="23" fillId="25" borderId="0" xfId="61" applyNumberFormat="1" applyFont="1" applyFill="1" applyBorder="1" applyAlignment="1" applyProtection="1">
      <alignment horizontal="right" wrapText="1"/>
    </xf>
    <xf numFmtId="164" fontId="23" fillId="25" borderId="0" xfId="61" applyFont="1" applyFill="1" applyBorder="1" applyAlignment="1" applyProtection="1">
      <alignment horizontal="right" wrapText="1"/>
    </xf>
    <xf numFmtId="0" fontId="23" fillId="25" borderId="11" xfId="61" applyNumberFormat="1" applyFont="1" applyFill="1" applyBorder="1" applyAlignment="1" applyProtection="1">
      <alignment horizontal="right" wrapText="1"/>
    </xf>
    <xf numFmtId="164" fontId="23" fillId="25" borderId="11" xfId="61" applyFont="1" applyFill="1" applyBorder="1" applyAlignment="1" applyProtection="1">
      <alignment horizontal="right" wrapText="1"/>
    </xf>
    <xf numFmtId="164" fontId="23" fillId="25" borderId="10" xfId="61" applyFont="1" applyFill="1" applyBorder="1" applyAlignment="1" applyProtection="1">
      <alignment horizontal="right" wrapText="1"/>
    </xf>
    <xf numFmtId="0" fontId="23" fillId="25" borderId="0" xfId="48" applyFont="1" applyFill="1" applyAlignment="1"/>
    <xf numFmtId="0" fontId="22" fillId="25" borderId="0" xfId="0" applyNumberFormat="1" applyFont="1" applyFill="1" applyBorder="1" applyAlignment="1" applyProtection="1">
      <alignment horizontal="center"/>
    </xf>
    <xf numFmtId="49" fontId="23" fillId="25" borderId="0" xfId="48" applyNumberFormat="1" applyFont="1" applyFill="1" applyAlignment="1">
      <alignment horizontal="center"/>
    </xf>
    <xf numFmtId="0" fontId="23" fillId="25" borderId="0" xfId="48" applyFont="1" applyFill="1"/>
    <xf numFmtId="0" fontId="23" fillId="25" borderId="0" xfId="48" applyFont="1" applyFill="1" applyBorder="1"/>
    <xf numFmtId="0" fontId="23" fillId="25" borderId="0" xfId="48" applyNumberFormat="1" applyFont="1" applyFill="1" applyBorder="1"/>
    <xf numFmtId="0" fontId="23" fillId="25" borderId="0" xfId="48" applyNumberFormat="1" applyFont="1" applyFill="1"/>
    <xf numFmtId="0" fontId="23" fillId="25" borderId="0" xfId="48" applyNumberFormat="1" applyFont="1" applyFill="1" applyBorder="1" applyAlignment="1" applyProtection="1">
      <alignment horizontal="right"/>
    </xf>
    <xf numFmtId="0" fontId="23" fillId="25" borderId="0" xfId="48" applyFont="1" applyFill="1" applyBorder="1" applyAlignment="1"/>
    <xf numFmtId="0" fontId="23" fillId="25" borderId="0" xfId="48" applyNumberFormat="1" applyFont="1" applyFill="1" applyAlignment="1">
      <alignment horizontal="right"/>
    </xf>
    <xf numFmtId="164" fontId="23" fillId="25" borderId="0" xfId="61" applyFont="1" applyFill="1" applyBorder="1" applyAlignment="1">
      <alignment horizontal="right" wrapText="1"/>
    </xf>
    <xf numFmtId="0" fontId="23" fillId="25" borderId="0" xfId="48" applyFont="1" applyFill="1" applyBorder="1" applyAlignment="1">
      <alignment vertical="top" wrapText="1"/>
    </xf>
    <xf numFmtId="0" fontId="23" fillId="25" borderId="0" xfId="48" applyNumberFormat="1" applyFont="1" applyFill="1" applyBorder="1" applyAlignment="1" applyProtection="1">
      <alignment horizontal="right" wrapText="1"/>
    </xf>
    <xf numFmtId="0" fontId="23" fillId="25" borderId="0" xfId="48" applyFont="1" applyFill="1" applyBorder="1" applyAlignment="1">
      <alignment horizontal="right"/>
    </xf>
    <xf numFmtId="0" fontId="41" fillId="0" borderId="0" xfId="50" applyFont="1" applyFill="1" applyProtection="1"/>
    <xf numFmtId="0" fontId="41" fillId="0" borderId="11" xfId="50" applyFont="1" applyFill="1" applyBorder="1" applyAlignment="1" applyProtection="1">
      <alignment vertical="top"/>
    </xf>
    <xf numFmtId="49" fontId="41" fillId="0" borderId="11" xfId="50" applyNumberFormat="1" applyFont="1" applyFill="1" applyBorder="1" applyAlignment="1" applyProtection="1">
      <alignment horizontal="center" vertical="top"/>
    </xf>
    <xf numFmtId="0" fontId="41" fillId="0" borderId="11" xfId="50" applyFont="1" applyFill="1" applyBorder="1" applyAlignment="1" applyProtection="1"/>
    <xf numFmtId="49" fontId="41" fillId="0" borderId="11" xfId="50" applyNumberFormat="1" applyFont="1" applyFill="1" applyBorder="1" applyAlignment="1" applyProtection="1">
      <alignment horizontal="center"/>
    </xf>
    <xf numFmtId="0" fontId="41" fillId="0" borderId="0" xfId="61" applyNumberFormat="1" applyFont="1" applyFill="1" applyAlignment="1" applyProtection="1">
      <alignment horizontal="right" wrapText="1"/>
    </xf>
    <xf numFmtId="0" fontId="41" fillId="0" borderId="10" xfId="61" applyNumberFormat="1" applyFont="1" applyFill="1" applyBorder="1" applyAlignment="1" applyProtection="1">
      <alignment horizontal="right" wrapText="1"/>
    </xf>
    <xf numFmtId="0" fontId="41" fillId="0" borderId="0" xfId="61" applyNumberFormat="1" applyFont="1" applyFill="1" applyBorder="1" applyAlignment="1" applyProtection="1">
      <alignment horizontal="right" wrapText="1"/>
    </xf>
    <xf numFmtId="164" fontId="41" fillId="0" borderId="0" xfId="61" applyFont="1" applyFill="1" applyBorder="1" applyAlignment="1" applyProtection="1">
      <alignment horizontal="right" wrapText="1"/>
    </xf>
    <xf numFmtId="164" fontId="41" fillId="0" borderId="11" xfId="61" applyFont="1" applyFill="1" applyBorder="1" applyAlignment="1" applyProtection="1">
      <alignment horizontal="right" wrapText="1"/>
    </xf>
    <xf numFmtId="0" fontId="41" fillId="0" borderId="11" xfId="61" applyNumberFormat="1" applyFont="1" applyFill="1" applyBorder="1" applyAlignment="1" applyProtection="1">
      <alignment horizontal="right" wrapText="1"/>
    </xf>
    <xf numFmtId="0" fontId="43" fillId="0" borderId="0" xfId="0" applyNumberFormat="1" applyFont="1" applyFill="1" applyBorder="1" applyAlignment="1" applyProtection="1">
      <alignment horizontal="center"/>
    </xf>
    <xf numFmtId="0" fontId="41" fillId="0" borderId="0" xfId="44" applyFont="1" applyFill="1" applyAlignment="1">
      <alignment horizontal="right"/>
    </xf>
    <xf numFmtId="0" fontId="43" fillId="0" borderId="0" xfId="44" applyFont="1" applyFill="1" applyBorder="1" applyAlignment="1" applyProtection="1">
      <alignment horizontal="center"/>
    </xf>
    <xf numFmtId="0" fontId="43" fillId="0" borderId="0" xfId="44" applyNumberFormat="1" applyFont="1" applyFill="1" applyBorder="1" applyAlignment="1" applyProtection="1">
      <alignment horizontal="center"/>
    </xf>
    <xf numFmtId="0" fontId="41" fillId="0" borderId="0" xfId="44" applyFont="1" applyFill="1" applyAlignment="1">
      <alignment vertical="top" wrapText="1"/>
    </xf>
    <xf numFmtId="0" fontId="41" fillId="0" borderId="0" xfId="44" applyNumberFormat="1" applyFont="1" applyFill="1"/>
    <xf numFmtId="0" fontId="41" fillId="0" borderId="0" xfId="61" applyNumberFormat="1" applyFont="1" applyFill="1" applyAlignment="1">
      <alignment horizontal="right" wrapText="1"/>
    </xf>
    <xf numFmtId="0" fontId="41" fillId="0" borderId="0" xfId="44" applyNumberFormat="1" applyFont="1" applyFill="1" applyBorder="1" applyAlignment="1" applyProtection="1">
      <alignment horizontal="right"/>
    </xf>
    <xf numFmtId="0" fontId="41" fillId="0" borderId="0" xfId="44" applyFont="1" applyFill="1" applyBorder="1" applyAlignment="1">
      <alignment vertical="top" wrapText="1"/>
    </xf>
    <xf numFmtId="0" fontId="43" fillId="0" borderId="0" xfId="44" applyFont="1" applyFill="1" applyAlignment="1">
      <alignment vertical="top" wrapText="1"/>
    </xf>
    <xf numFmtId="0" fontId="41" fillId="0" borderId="10" xfId="44" applyFont="1" applyFill="1" applyBorder="1" applyAlignment="1">
      <alignment vertical="top" wrapText="1"/>
    </xf>
    <xf numFmtId="164" fontId="41" fillId="0" borderId="0" xfId="61" applyFont="1" applyFill="1" applyBorder="1" applyAlignment="1">
      <alignment horizontal="right" wrapText="1"/>
    </xf>
    <xf numFmtId="0" fontId="41" fillId="0" borderId="0" xfId="61" applyNumberFormat="1" applyFont="1" applyFill="1" applyBorder="1" applyAlignment="1">
      <alignment horizontal="right" wrapText="1"/>
    </xf>
    <xf numFmtId="0" fontId="41" fillId="0" borderId="0" xfId="44" applyNumberFormat="1" applyFont="1" applyFill="1" applyBorder="1"/>
    <xf numFmtId="0" fontId="41" fillId="0" borderId="0" xfId="50" applyFont="1" applyFill="1" applyBorder="1" applyAlignment="1" applyProtection="1">
      <alignment vertical="top"/>
    </xf>
    <xf numFmtId="0" fontId="41" fillId="0" borderId="0" xfId="50" applyFont="1" applyFill="1" applyBorder="1" applyAlignment="1" applyProtection="1"/>
    <xf numFmtId="49" fontId="41" fillId="0" borderId="0" xfId="50" applyNumberFormat="1" applyFont="1" applyFill="1" applyBorder="1" applyAlignment="1" applyProtection="1">
      <alignment horizontal="center"/>
    </xf>
    <xf numFmtId="0" fontId="41" fillId="0" borderId="11" xfId="61" applyNumberFormat="1" applyFont="1" applyFill="1" applyBorder="1" applyAlignment="1">
      <alignment horizontal="right" wrapText="1"/>
    </xf>
    <xf numFmtId="0" fontId="23" fillId="25" borderId="0" xfId="44" applyNumberFormat="1" applyFont="1" applyFill="1"/>
    <xf numFmtId="0" fontId="23" fillId="25" borderId="0" xfId="44" applyNumberFormat="1" applyFont="1" applyFill="1" applyBorder="1" applyAlignment="1" applyProtection="1">
      <alignment horizontal="right"/>
    </xf>
    <xf numFmtId="0" fontId="23" fillId="25" borderId="0" xfId="44" applyFont="1" applyFill="1"/>
    <xf numFmtId="0" fontId="23" fillId="25" borderId="0" xfId="44" applyFont="1" applyFill="1" applyAlignment="1">
      <alignment horizontal="right"/>
    </xf>
    <xf numFmtId="164" fontId="23" fillId="25" borderId="0" xfId="61" applyFont="1" applyFill="1" applyBorder="1" applyAlignment="1" applyProtection="1">
      <alignment horizontal="right"/>
    </xf>
    <xf numFmtId="0" fontId="23" fillId="25" borderId="0" xfId="50" applyNumberFormat="1" applyFont="1" applyFill="1" applyAlignment="1" applyProtection="1">
      <alignment horizontal="right"/>
    </xf>
    <xf numFmtId="0" fontId="23" fillId="25" borderId="0" xfId="48" applyNumberFormat="1" applyFont="1" applyFill="1" applyAlignment="1">
      <alignment horizontal="right" vertical="top" wrapText="1"/>
    </xf>
    <xf numFmtId="0" fontId="22" fillId="25" borderId="0" xfId="48" applyFont="1" applyFill="1" applyBorder="1" applyAlignment="1" applyProtection="1">
      <alignment horizontal="left" vertical="top" wrapText="1"/>
    </xf>
    <xf numFmtId="0" fontId="23" fillId="25" borderId="0" xfId="48" applyFont="1" applyFill="1" applyBorder="1" applyAlignment="1" applyProtection="1">
      <alignment horizontal="left" vertical="top" wrapText="1"/>
    </xf>
    <xf numFmtId="0" fontId="23" fillId="25" borderId="0" xfId="48" applyFont="1" applyFill="1" applyBorder="1" applyAlignment="1">
      <alignment horizontal="right" vertical="top" wrapText="1"/>
    </xf>
    <xf numFmtId="0" fontId="23" fillId="25" borderId="0" xfId="48" applyFont="1" applyFill="1" applyAlignment="1">
      <alignment vertical="top" wrapText="1"/>
    </xf>
    <xf numFmtId="0" fontId="23" fillId="25" borderId="0" xfId="48" applyFont="1" applyFill="1" applyAlignment="1">
      <alignment horizontal="right" vertical="top" wrapText="1"/>
    </xf>
    <xf numFmtId="0" fontId="41" fillId="0" borderId="0" xfId="44" applyNumberFormat="1" applyFont="1" applyFill="1" applyAlignment="1">
      <alignment horizontal="center"/>
    </xf>
    <xf numFmtId="0" fontId="41" fillId="0" borderId="0" xfId="44" applyFont="1" applyFill="1" applyBorder="1" applyAlignment="1">
      <alignment horizontal="right" vertical="top" wrapText="1"/>
    </xf>
    <xf numFmtId="0" fontId="43" fillId="0" borderId="0" xfId="44" applyFont="1" applyFill="1" applyAlignment="1" applyProtection="1">
      <alignment horizontal="left" vertical="top" wrapText="1"/>
    </xf>
    <xf numFmtId="0" fontId="41" fillId="0" borderId="0" xfId="44" applyFont="1" applyFill="1" applyAlignment="1">
      <alignment vertical="top"/>
    </xf>
    <xf numFmtId="0" fontId="41" fillId="0" borderId="0" xfId="44" applyNumberFormat="1" applyFont="1" applyFill="1" applyBorder="1" applyAlignment="1" applyProtection="1">
      <alignment horizontal="right" wrapText="1"/>
    </xf>
    <xf numFmtId="0" fontId="41" fillId="0" borderId="10" xfId="44" applyNumberFormat="1" applyFont="1" applyFill="1" applyBorder="1" applyAlignment="1" applyProtection="1">
      <alignment horizontal="right" wrapText="1"/>
    </xf>
    <xf numFmtId="0" fontId="43" fillId="0" borderId="0" xfId="44" applyFont="1" applyFill="1" applyBorder="1" applyAlignment="1">
      <alignment vertical="top" wrapText="1"/>
    </xf>
    <xf numFmtId="0" fontId="43" fillId="0" borderId="0" xfId="44" applyFont="1" applyFill="1" applyBorder="1" applyAlignment="1" applyProtection="1">
      <alignment horizontal="left" vertical="top" wrapText="1"/>
    </xf>
    <xf numFmtId="0" fontId="41" fillId="0" borderId="0" xfId="44" applyFont="1" applyFill="1" applyBorder="1"/>
    <xf numFmtId="0" fontId="43" fillId="0" borderId="10" xfId="44" applyFont="1" applyFill="1" applyBorder="1" applyAlignment="1" applyProtection="1">
      <alignment horizontal="left" vertical="top" wrapText="1"/>
    </xf>
    <xf numFmtId="0" fontId="41" fillId="0" borderId="0" xfId="51" applyFont="1" applyFill="1" applyBorder="1" applyAlignment="1">
      <alignment horizontal="right" vertical="top" wrapText="1"/>
    </xf>
    <xf numFmtId="0" fontId="41" fillId="0" borderId="0" xfId="51" applyFont="1" applyFill="1" applyBorder="1" applyAlignment="1" applyProtection="1">
      <alignment horizontal="left" vertical="top" wrapText="1"/>
    </xf>
    <xf numFmtId="0" fontId="43" fillId="0" borderId="0" xfId="51" applyFont="1" applyFill="1" applyBorder="1" applyAlignment="1" applyProtection="1">
      <alignment horizontal="left" vertical="top" wrapText="1"/>
    </xf>
    <xf numFmtId="0" fontId="41" fillId="0" borderId="10" xfId="61" applyNumberFormat="1" applyFont="1" applyFill="1" applyBorder="1" applyAlignment="1">
      <alignment horizontal="right" wrapText="1"/>
    </xf>
    <xf numFmtId="0" fontId="43" fillId="0" borderId="0" xfId="47" applyFont="1" applyFill="1" applyBorder="1" applyAlignment="1">
      <alignment vertical="top" wrapText="1"/>
    </xf>
    <xf numFmtId="0" fontId="23" fillId="25" borderId="0" xfId="44" applyFont="1" applyFill="1" applyBorder="1" applyAlignment="1">
      <alignment horizontal="right"/>
    </xf>
    <xf numFmtId="0" fontId="22" fillId="25" borderId="0" xfId="44" applyFont="1" applyFill="1" applyBorder="1" applyAlignment="1" applyProtection="1">
      <alignment horizontal="left"/>
    </xf>
    <xf numFmtId="0" fontId="41" fillId="0" borderId="0" xfId="51" applyFont="1" applyFill="1" applyAlignment="1">
      <alignment vertical="center"/>
    </xf>
    <xf numFmtId="0" fontId="41" fillId="0" borderId="14" xfId="0" applyFont="1" applyFill="1" applyBorder="1" applyAlignment="1">
      <alignment horizontal="left" vertical="top" wrapText="1"/>
    </xf>
    <xf numFmtId="164" fontId="41" fillId="0" borderId="0" xfId="61" applyNumberFormat="1" applyFont="1" applyFill="1" applyAlignment="1"/>
    <xf numFmtId="0" fontId="41" fillId="0" borderId="0" xfId="44" applyNumberFormat="1" applyFont="1" applyFill="1" applyBorder="1" applyAlignment="1">
      <alignment horizontal="right"/>
    </xf>
    <xf numFmtId="175" fontId="43" fillId="0" borderId="0" xfId="44" applyNumberFormat="1" applyFont="1" applyFill="1" applyBorder="1" applyAlignment="1">
      <alignment vertical="top" wrapText="1"/>
    </xf>
    <xf numFmtId="0" fontId="41" fillId="0" borderId="0" xfId="47" applyFont="1" applyFill="1" applyBorder="1" applyAlignment="1">
      <alignment vertical="top" wrapText="1"/>
    </xf>
    <xf numFmtId="0" fontId="41" fillId="0" borderId="0" xfId="47" applyFont="1" applyFill="1" applyBorder="1" applyAlignment="1">
      <alignment horizontal="right" vertical="top" wrapText="1"/>
    </xf>
    <xf numFmtId="0" fontId="41" fillId="0" borderId="0" xfId="47" applyFont="1" applyFill="1" applyBorder="1" applyAlignment="1">
      <alignment horizontal="left" vertical="top" wrapText="1"/>
    </xf>
    <xf numFmtId="0" fontId="41" fillId="0" borderId="0" xfId="44" applyNumberFormat="1" applyFont="1" applyFill="1" applyBorder="1" applyAlignment="1">
      <alignment horizontal="right" wrapText="1"/>
    </xf>
    <xf numFmtId="0" fontId="41" fillId="0" borderId="0" xfId="44" applyFont="1" applyFill="1" applyBorder="1" applyAlignment="1" applyProtection="1">
      <alignment horizontal="left" vertical="top" wrapText="1"/>
    </xf>
    <xf numFmtId="0" fontId="43" fillId="0" borderId="0" xfId="51" applyFont="1" applyFill="1" applyAlignment="1">
      <alignment vertical="top" wrapText="1"/>
    </xf>
    <xf numFmtId="0" fontId="41" fillId="0" borderId="0" xfId="51" applyFont="1" applyFill="1" applyAlignment="1" applyProtection="1">
      <alignment vertical="top" wrapText="1"/>
    </xf>
    <xf numFmtId="0" fontId="41" fillId="0" borderId="0" xfId="51" applyFont="1" applyFill="1" applyBorder="1" applyAlignment="1">
      <alignment vertical="top" wrapText="1"/>
    </xf>
    <xf numFmtId="167" fontId="41" fillId="0" borderId="0" xfId="44" applyNumberFormat="1" applyFont="1" applyFill="1" applyBorder="1" applyAlignment="1">
      <alignment vertical="top" wrapText="1"/>
    </xf>
    <xf numFmtId="49" fontId="41" fillId="0" borderId="0" xfId="51" applyNumberFormat="1" applyFont="1" applyFill="1" applyBorder="1" applyAlignment="1">
      <alignment horizontal="right" vertical="top" wrapText="1"/>
    </xf>
    <xf numFmtId="0" fontId="41" fillId="0" borderId="0" xfId="44" applyFont="1" applyFill="1" applyAlignment="1">
      <alignment horizontal="right" vertical="center"/>
    </xf>
    <xf numFmtId="0" fontId="41" fillId="0" borderId="0" xfId="44" applyFont="1" applyFill="1" applyBorder="1" applyAlignment="1" applyProtection="1">
      <alignment horizontal="left" vertical="center"/>
    </xf>
    <xf numFmtId="0" fontId="41" fillId="0" borderId="0" xfId="51" applyNumberFormat="1" applyFont="1" applyFill="1" applyAlignment="1">
      <alignment horizontal="right" wrapText="1"/>
    </xf>
    <xf numFmtId="0" fontId="43" fillId="0" borderId="0" xfId="51" applyFont="1" applyFill="1" applyBorder="1" applyAlignment="1">
      <alignment vertical="top" wrapText="1"/>
    </xf>
    <xf numFmtId="0" fontId="41" fillId="0" borderId="11" xfId="44" applyNumberFormat="1" applyFont="1" applyFill="1" applyBorder="1" applyAlignment="1">
      <alignment horizontal="right" wrapText="1"/>
    </xf>
    <xf numFmtId="0" fontId="41" fillId="24" borderId="0" xfId="51" applyFont="1" applyFill="1" applyAlignment="1"/>
    <xf numFmtId="0" fontId="41" fillId="24" borderId="0" xfId="51" applyFont="1" applyFill="1"/>
    <xf numFmtId="0" fontId="41" fillId="0" borderId="0" xfId="44" applyNumberFormat="1" applyFont="1" applyFill="1" applyAlignment="1">
      <alignment horizontal="right" wrapText="1"/>
    </xf>
    <xf numFmtId="49" fontId="41" fillId="0" borderId="0" xfId="44" applyNumberFormat="1" applyFont="1" applyFill="1" applyBorder="1" applyAlignment="1">
      <alignment horizontal="right" vertical="top" wrapText="1"/>
    </xf>
    <xf numFmtId="0" fontId="41" fillId="24" borderId="0" xfId="44" applyFont="1" applyFill="1"/>
    <xf numFmtId="0" fontId="41" fillId="24" borderId="0" xfId="44" applyFont="1" applyFill="1" applyAlignment="1"/>
    <xf numFmtId="0" fontId="41" fillId="0" borderId="0" xfId="44" applyNumberFormat="1" applyFont="1" applyFill="1" applyBorder="1" applyAlignment="1" applyProtection="1">
      <alignment horizontal="center"/>
    </xf>
    <xf numFmtId="0" fontId="43" fillId="0" borderId="0" xfId="44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43" fillId="0" borderId="0" xfId="44" applyNumberFormat="1" applyFont="1" applyFill="1" applyBorder="1" applyAlignment="1" applyProtection="1">
      <alignment horizontal="center"/>
    </xf>
    <xf numFmtId="0" fontId="41" fillId="0" borderId="0" xfId="44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41" fillId="0" borderId="0" xfId="50" applyNumberFormat="1" applyFont="1" applyFill="1" applyBorder="1" applyProtection="1"/>
    <xf numFmtId="0" fontId="41" fillId="0" borderId="0" xfId="50" applyNumberFormat="1" applyFont="1" applyFill="1" applyBorder="1" applyAlignment="1" applyProtection="1">
      <alignment horizontal="right"/>
    </xf>
    <xf numFmtId="0" fontId="41" fillId="0" borderId="0" xfId="44" applyFont="1" applyFill="1" applyBorder="1" applyAlignment="1">
      <alignment vertical="top"/>
    </xf>
    <xf numFmtId="0" fontId="41" fillId="0" borderId="0" xfId="44" applyFont="1" applyFill="1" applyBorder="1" applyAlignment="1">
      <alignment horizontal="right" vertical="top"/>
    </xf>
    <xf numFmtId="0" fontId="44" fillId="0" borderId="0" xfId="44" applyFont="1" applyFill="1" applyBorder="1" applyAlignment="1">
      <alignment vertical="top"/>
    </xf>
    <xf numFmtId="0" fontId="41" fillId="0" borderId="0" xfId="44" applyFont="1" applyFill="1" applyBorder="1" applyAlignment="1">
      <alignment horizontal="center" vertical="top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14" xfId="28" applyNumberFormat="1" applyFont="1" applyFill="1" applyBorder="1" applyAlignment="1" applyProtection="1">
      <alignment horizontal="right" vertical="center" wrapText="1"/>
    </xf>
    <xf numFmtId="0" fontId="39" fillId="0" borderId="14" xfId="0" applyNumberFormat="1" applyFont="1" applyFill="1" applyBorder="1" applyAlignment="1" applyProtection="1">
      <alignment horizontal="right" vertical="center" wrapText="1"/>
    </xf>
    <xf numFmtId="0" fontId="39" fillId="0" borderId="14" xfId="28" applyNumberFormat="1" applyFont="1" applyFill="1" applyBorder="1" applyAlignment="1" applyProtection="1">
      <alignment horizontal="center" vertical="center" wrapText="1"/>
    </xf>
    <xf numFmtId="0" fontId="39" fillId="0" borderId="14" xfId="0" applyNumberFormat="1" applyFont="1" applyFill="1" applyBorder="1" applyAlignment="1" applyProtection="1">
      <alignment horizontal="center" vertical="center" wrapText="1"/>
    </xf>
    <xf numFmtId="0" fontId="39" fillId="0" borderId="14" xfId="0" applyNumberFormat="1" applyFont="1" applyFill="1" applyBorder="1" applyAlignment="1">
      <alignment horizontal="right" vertical="center" wrapText="1"/>
    </xf>
    <xf numFmtId="0" fontId="39" fillId="0" borderId="14" xfId="28" applyNumberFormat="1" applyFont="1" applyFill="1" applyBorder="1" applyAlignment="1">
      <alignment horizontal="right" vertical="center" wrapText="1"/>
    </xf>
    <xf numFmtId="0" fontId="23" fillId="0" borderId="14" xfId="0" applyFont="1" applyFill="1" applyBorder="1" applyAlignment="1" applyProtection="1">
      <alignment horizontal="left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 applyProtection="1">
      <alignment horizontal="left" vertical="center" wrapText="1"/>
    </xf>
    <xf numFmtId="0" fontId="38" fillId="0" borderId="18" xfId="0" applyNumberFormat="1" applyFont="1" applyFill="1" applyBorder="1" applyAlignment="1">
      <alignment vertical="center" wrapText="1"/>
    </xf>
    <xf numFmtId="0" fontId="38" fillId="0" borderId="31" xfId="0" applyFont="1" applyFill="1" applyBorder="1" applyAlignment="1">
      <alignment wrapText="1"/>
    </xf>
    <xf numFmtId="0" fontId="39" fillId="0" borderId="16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 applyProtection="1">
      <alignment horizontal="left" vertical="center" wrapText="1"/>
    </xf>
    <xf numFmtId="0" fontId="38" fillId="0" borderId="19" xfId="0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 applyProtection="1">
      <alignment horizontal="left" vertical="center" wrapText="1"/>
    </xf>
    <xf numFmtId="0" fontId="38" fillId="0" borderId="22" xfId="28" applyNumberFormat="1" applyFont="1" applyFill="1" applyBorder="1" applyAlignment="1">
      <alignment vertical="center" wrapText="1"/>
    </xf>
    <xf numFmtId="0" fontId="38" fillId="0" borderId="27" xfId="0" applyFont="1" applyFill="1" applyBorder="1" applyAlignment="1">
      <alignment wrapText="1"/>
    </xf>
    <xf numFmtId="0" fontId="22" fillId="0" borderId="0" xfId="45" applyFont="1" applyFill="1" applyBorder="1" applyAlignment="1" applyProtection="1">
      <alignment horizontal="center" vertical="center" wrapText="1"/>
    </xf>
    <xf numFmtId="0" fontId="22" fillId="0" borderId="11" xfId="28" applyNumberFormat="1" applyFont="1" applyFill="1" applyBorder="1" applyAlignment="1" applyProtection="1">
      <alignment horizontal="right" wrapText="1"/>
    </xf>
    <xf numFmtId="43" fontId="22" fillId="0" borderId="0" xfId="28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39" fillId="0" borderId="14" xfId="0" applyFont="1" applyFill="1" applyBorder="1" applyAlignment="1" applyProtection="1">
      <alignment horizontal="center" vertical="center" wrapText="1"/>
    </xf>
    <xf numFmtId="0" fontId="23" fillId="0" borderId="0" xfId="67" applyFont="1" applyFill="1" applyBorder="1" applyAlignment="1">
      <alignment horizontal="center" vertical="top" wrapText="1"/>
    </xf>
    <xf numFmtId="0" fontId="23" fillId="0" borderId="0" xfId="67" applyFont="1" applyFill="1" applyBorder="1" applyAlignment="1">
      <alignment horizontal="left" vertical="top" wrapText="1"/>
    </xf>
    <xf numFmtId="0" fontId="41" fillId="0" borderId="0" xfId="47" applyFont="1" applyFill="1" applyBorder="1" applyAlignment="1">
      <alignment horizontal="left" vertical="top" wrapText="1"/>
    </xf>
    <xf numFmtId="0" fontId="41" fillId="0" borderId="0" xfId="44" applyNumberFormat="1" applyFont="1" applyFill="1" applyBorder="1" applyAlignment="1">
      <alignment horizontal="center"/>
    </xf>
    <xf numFmtId="0" fontId="41" fillId="0" borderId="0" xfId="44" applyNumberFormat="1" applyFont="1" applyFill="1" applyBorder="1" applyAlignment="1" applyProtection="1">
      <alignment horizontal="center" wrapText="1"/>
    </xf>
    <xf numFmtId="0" fontId="41" fillId="0" borderId="0" xfId="61" applyNumberFormat="1" applyFont="1" applyFill="1" applyBorder="1" applyAlignment="1" applyProtection="1">
      <alignment horizontal="center" wrapText="1"/>
    </xf>
    <xf numFmtId="0" fontId="41" fillId="0" borderId="0" xfId="61" applyNumberFormat="1" applyFont="1" applyFill="1" applyAlignment="1" applyProtection="1">
      <alignment horizontal="center" wrapText="1"/>
    </xf>
    <xf numFmtId="0" fontId="23" fillId="25" borderId="0" xfId="44" applyFont="1" applyFill="1" applyAlignment="1">
      <alignment horizontal="left"/>
    </xf>
    <xf numFmtId="43" fontId="41" fillId="0" borderId="0" xfId="28" applyFont="1" applyFill="1" applyBorder="1" applyAlignment="1">
      <alignment horizontal="right"/>
    </xf>
    <xf numFmtId="43" fontId="41" fillId="0" borderId="0" xfId="28" applyFont="1" applyFill="1" applyBorder="1" applyAlignment="1" applyProtection="1">
      <alignment horizontal="right"/>
    </xf>
    <xf numFmtId="43" fontId="41" fillId="0" borderId="10" xfId="28" applyFont="1" applyFill="1" applyBorder="1" applyAlignment="1">
      <alignment horizontal="right"/>
    </xf>
    <xf numFmtId="43" fontId="41" fillId="0" borderId="11" xfId="28" applyFont="1" applyFill="1" applyBorder="1" applyAlignment="1" applyProtection="1">
      <alignment horizontal="right"/>
    </xf>
    <xf numFmtId="43" fontId="41" fillId="0" borderId="10" xfId="28" applyFont="1" applyFill="1" applyBorder="1" applyAlignment="1" applyProtection="1">
      <alignment horizontal="right"/>
    </xf>
    <xf numFmtId="43" fontId="41" fillId="0" borderId="0" xfId="28" applyFont="1" applyFill="1" applyAlignment="1">
      <alignment horizontal="right"/>
    </xf>
    <xf numFmtId="43" fontId="41" fillId="0" borderId="11" xfId="28" applyFont="1" applyFill="1" applyBorder="1" applyAlignment="1">
      <alignment horizontal="right"/>
    </xf>
    <xf numFmtId="43" fontId="41" fillId="0" borderId="0" xfId="28" applyFont="1" applyFill="1" applyAlignment="1" applyProtection="1">
      <alignment horizontal="right"/>
    </xf>
    <xf numFmtId="0" fontId="41" fillId="0" borderId="0" xfId="51" applyNumberFormat="1" applyFont="1" applyFill="1" applyBorder="1" applyAlignment="1">
      <alignment horizontal="right" wrapText="1"/>
    </xf>
    <xf numFmtId="167" fontId="41" fillId="0" borderId="0" xfId="51" applyNumberFormat="1" applyFont="1" applyFill="1" applyBorder="1" applyAlignment="1">
      <alignment vertical="top" wrapText="1"/>
    </xf>
    <xf numFmtId="0" fontId="23" fillId="0" borderId="0" xfId="67" applyFont="1" applyFill="1" applyBorder="1" applyAlignment="1">
      <alignment horizontal="left" vertical="top"/>
    </xf>
    <xf numFmtId="0" fontId="41" fillId="0" borderId="0" xfId="47" applyFont="1" applyFill="1" applyBorder="1" applyAlignment="1">
      <alignment horizontal="center" vertical="top" wrapText="1"/>
    </xf>
    <xf numFmtId="0" fontId="41" fillId="0" borderId="0" xfId="47" applyFont="1" applyFill="1" applyBorder="1" applyAlignment="1">
      <alignment horizontal="left" vertical="top"/>
    </xf>
    <xf numFmtId="0" fontId="23" fillId="0" borderId="14" xfId="0" applyFont="1" applyFill="1" applyBorder="1" applyAlignment="1">
      <alignment horizontal="center"/>
    </xf>
    <xf numFmtId="0" fontId="28" fillId="0" borderId="0" xfId="0" applyFont="1" applyAlignment="1">
      <alignment horizontal="justify" vertical="center"/>
    </xf>
    <xf numFmtId="0" fontId="29" fillId="0" borderId="0" xfId="0" applyFont="1" applyFill="1" applyBorder="1" applyAlignment="1" applyProtection="1">
      <alignment horizontal="left" vertical="top" wrapText="1"/>
    </xf>
    <xf numFmtId="49" fontId="41" fillId="0" borderId="0" xfId="50" applyNumberFormat="1" applyFont="1" applyFill="1" applyBorder="1" applyAlignment="1" applyProtection="1">
      <alignment horizontal="center" vertical="top"/>
    </xf>
    <xf numFmtId="0" fontId="29" fillId="0" borderId="14" xfId="0" applyFont="1" applyBorder="1" applyAlignment="1">
      <alignment horizontal="center" vertical="center" wrapText="1"/>
    </xf>
    <xf numFmtId="2" fontId="29" fillId="0" borderId="14" xfId="0" applyNumberFormat="1" applyFont="1" applyBorder="1" applyAlignment="1">
      <alignment horizontal="right" vertical="center" wrapText="1"/>
    </xf>
    <xf numFmtId="0" fontId="28" fillId="0" borderId="0" xfId="0" applyFont="1" applyBorder="1"/>
    <xf numFmtId="0" fontId="28" fillId="0" borderId="0" xfId="0" applyFont="1" applyBorder="1" applyAlignment="1" applyProtection="1">
      <alignment horizontal="left" vertical="center" wrapText="1"/>
    </xf>
    <xf numFmtId="2" fontId="28" fillId="0" borderId="0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top"/>
    </xf>
    <xf numFmtId="2" fontId="28" fillId="0" borderId="14" xfId="0" applyNumberFormat="1" applyFont="1" applyBorder="1"/>
    <xf numFmtId="0" fontId="29" fillId="0" borderId="12" xfId="0" applyFont="1" applyBorder="1" applyAlignment="1" applyProtection="1">
      <alignment horizontal="left" vertical="center" wrapText="1"/>
    </xf>
    <xf numFmtId="2" fontId="29" fillId="0" borderId="12" xfId="0" applyNumberFormat="1" applyFont="1" applyBorder="1" applyAlignment="1">
      <alignment horizontal="right" vertical="center" wrapText="1"/>
    </xf>
    <xf numFmtId="2" fontId="28" fillId="0" borderId="0" xfId="0" applyNumberFormat="1" applyFont="1" applyAlignment="1">
      <alignment horizontal="justify" vertical="center" wrapText="1"/>
    </xf>
    <xf numFmtId="0" fontId="25" fillId="0" borderId="0" xfId="0" applyFont="1" applyFill="1" applyAlignment="1">
      <alignment horizontal="center"/>
    </xf>
    <xf numFmtId="0" fontId="43" fillId="0" borderId="0" xfId="44" applyNumberFormat="1" applyFont="1" applyFill="1" applyBorder="1" applyAlignment="1" applyProtection="1">
      <alignment horizontal="center"/>
    </xf>
    <xf numFmtId="0" fontId="23" fillId="0" borderId="12" xfId="48" applyFont="1" applyFill="1" applyBorder="1" applyAlignment="1">
      <alignment vertical="top"/>
    </xf>
    <xf numFmtId="0" fontId="41" fillId="0" borderId="0" xfId="44" applyNumberFormat="1" applyFont="1" applyFill="1" applyBorder="1" applyAlignment="1">
      <alignment horizontal="center" wrapText="1"/>
    </xf>
    <xf numFmtId="0" fontId="41" fillId="0" borderId="0" xfId="61" applyNumberFormat="1" applyFont="1" applyFill="1" applyBorder="1" applyAlignment="1">
      <alignment horizontal="center" wrapText="1"/>
    </xf>
    <xf numFmtId="164" fontId="41" fillId="0" borderId="0" xfId="61" applyFont="1" applyFill="1" applyBorder="1" applyAlignment="1">
      <alignment horizontal="center" wrapText="1"/>
    </xf>
    <xf numFmtId="0" fontId="41" fillId="0" borderId="0" xfId="44" applyNumberFormat="1" applyFont="1" applyFill="1" applyAlignment="1">
      <alignment horizontal="center" wrapText="1"/>
    </xf>
    <xf numFmtId="0" fontId="41" fillId="0" borderId="0" xfId="51" applyNumberFormat="1" applyFont="1" applyFill="1" applyAlignment="1">
      <alignment horizontal="center" wrapText="1"/>
    </xf>
    <xf numFmtId="164" fontId="41" fillId="0" borderId="0" xfId="61" applyFont="1" applyFill="1" applyBorder="1" applyAlignment="1" applyProtection="1">
      <alignment horizontal="center" wrapText="1"/>
    </xf>
    <xf numFmtId="0" fontId="41" fillId="0" borderId="0" xfId="50" applyNumberFormat="1" applyFont="1" applyFill="1" applyBorder="1" applyAlignment="1" applyProtection="1">
      <alignment horizontal="center"/>
    </xf>
    <xf numFmtId="0" fontId="41" fillId="0" borderId="0" xfId="44" applyFont="1" applyFill="1" applyAlignment="1">
      <alignment horizontal="center"/>
    </xf>
    <xf numFmtId="2" fontId="28" fillId="0" borderId="14" xfId="0" applyNumberFormat="1" applyFont="1" applyBorder="1" applyAlignment="1">
      <alignment horizontal="right" vertical="center" wrapText="1"/>
    </xf>
    <xf numFmtId="0" fontId="23" fillId="0" borderId="14" xfId="28" applyNumberFormat="1" applyFont="1" applyFill="1" applyBorder="1" applyAlignment="1" applyProtection="1">
      <alignment horizontal="right" vertical="center" wrapText="1"/>
    </xf>
    <xf numFmtId="164" fontId="23" fillId="25" borderId="0" xfId="61" applyFont="1" applyFill="1" applyAlignment="1">
      <alignment horizontal="right" wrapText="1"/>
    </xf>
    <xf numFmtId="0" fontId="23" fillId="0" borderId="14" xfId="28" applyNumberFormat="1" applyFont="1" applyFill="1" applyBorder="1" applyAlignment="1" applyProtection="1">
      <alignment horizontal="right" wrapText="1"/>
    </xf>
    <xf numFmtId="0" fontId="23" fillId="0" borderId="0" xfId="0" applyNumberFormat="1" applyFont="1" applyFill="1" applyAlignment="1">
      <alignment wrapText="1"/>
    </xf>
    <xf numFmtId="0" fontId="23" fillId="0" borderId="14" xfId="0" applyNumberFormat="1" applyFont="1" applyFill="1" applyBorder="1" applyAlignment="1">
      <alignment horizontal="right"/>
    </xf>
    <xf numFmtId="0" fontId="23" fillId="0" borderId="14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 applyProtection="1">
      <alignment horizontal="left" vertical="top" wrapText="1"/>
    </xf>
    <xf numFmtId="2" fontId="28" fillId="25" borderId="14" xfId="0" applyNumberFormat="1" applyFont="1" applyFill="1" applyBorder="1" applyAlignment="1">
      <alignment horizontal="right"/>
    </xf>
    <xf numFmtId="2" fontId="29" fillId="0" borderId="14" xfId="0" applyNumberFormat="1" applyFont="1" applyFill="1" applyBorder="1"/>
    <xf numFmtId="2" fontId="45" fillId="0" borderId="14" xfId="0" applyNumberFormat="1" applyFont="1" applyBorder="1"/>
    <xf numFmtId="0" fontId="39" fillId="24" borderId="0" xfId="0" applyFont="1" applyFill="1" applyAlignment="1">
      <alignment wrapText="1"/>
    </xf>
    <xf numFmtId="0" fontId="23" fillId="24" borderId="0" xfId="0" applyFont="1" applyFill="1" applyAlignment="1">
      <alignment wrapText="1"/>
    </xf>
    <xf numFmtId="0" fontId="23" fillId="0" borderId="15" xfId="0" applyFont="1" applyFill="1" applyBorder="1" applyAlignment="1" applyProtection="1">
      <alignment horizontal="center" vertical="center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center"/>
    </xf>
    <xf numFmtId="0" fontId="23" fillId="0" borderId="14" xfId="0" applyFont="1" applyFill="1" applyBorder="1" applyAlignment="1" applyProtection="1">
      <alignment horizontal="left" wrapText="1"/>
    </xf>
    <xf numFmtId="0" fontId="28" fillId="0" borderId="28" xfId="0" applyFont="1" applyFill="1" applyBorder="1" applyAlignment="1">
      <alignment vertical="center" wrapText="1"/>
    </xf>
    <xf numFmtId="0" fontId="23" fillId="0" borderId="14" xfId="0" applyFont="1" applyFill="1" applyBorder="1" applyAlignment="1" applyProtection="1">
      <alignment wrapText="1"/>
    </xf>
    <xf numFmtId="0" fontId="39" fillId="0" borderId="14" xfId="0" applyFont="1" applyFill="1" applyBorder="1" applyAlignment="1" applyProtection="1">
      <alignment horizontal="left" vertical="center" wrapText="1"/>
    </xf>
    <xf numFmtId="0" fontId="40" fillId="0" borderId="35" xfId="0" applyFont="1" applyFill="1" applyBorder="1" applyAlignment="1">
      <alignment horizontal="center" wrapText="1"/>
    </xf>
    <xf numFmtId="0" fontId="40" fillId="0" borderId="32" xfId="0" applyFont="1" applyFill="1" applyBorder="1" applyAlignment="1" applyProtection="1">
      <alignment horizontal="center" vertical="top" wrapText="1"/>
    </xf>
    <xf numFmtId="0" fontId="40" fillId="0" borderId="33" xfId="0" applyFont="1" applyFill="1" applyBorder="1" applyAlignment="1" applyProtection="1">
      <alignment horizontal="center" wrapText="1"/>
    </xf>
    <xf numFmtId="0" fontId="40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47" fillId="0" borderId="0" xfId="0" applyNumberFormat="1" applyFont="1" applyFill="1" applyBorder="1" applyAlignment="1">
      <alignment vertical="center" wrapText="1"/>
    </xf>
    <xf numFmtId="0" fontId="46" fillId="0" borderId="0" xfId="45" applyNumberFormat="1" applyFont="1" applyFill="1"/>
    <xf numFmtId="43" fontId="23" fillId="25" borderId="0" xfId="28" applyFont="1" applyFill="1" applyBorder="1" applyAlignment="1">
      <alignment horizontal="right" wrapText="1"/>
    </xf>
    <xf numFmtId="43" fontId="23" fillId="25" borderId="10" xfId="28" applyFont="1" applyFill="1" applyBorder="1" applyAlignment="1" applyProtection="1">
      <alignment horizontal="right" wrapText="1"/>
    </xf>
    <xf numFmtId="43" fontId="23" fillId="25" borderId="0" xfId="28" applyFont="1" applyFill="1" applyBorder="1" applyAlignment="1" applyProtection="1">
      <alignment horizontal="right" wrapText="1"/>
    </xf>
    <xf numFmtId="43" fontId="23" fillId="25" borderId="11" xfId="28" applyFont="1" applyFill="1" applyBorder="1" applyAlignment="1" applyProtection="1">
      <alignment horizontal="right" wrapText="1"/>
    </xf>
    <xf numFmtId="0" fontId="24" fillId="25" borderId="0" xfId="0" applyFont="1" applyFill="1" applyBorder="1" applyAlignment="1">
      <alignment horizontal="right"/>
    </xf>
    <xf numFmtId="0" fontId="22" fillId="25" borderId="10" xfId="0" applyFont="1" applyFill="1" applyBorder="1" applyAlignment="1">
      <alignment horizontal="right"/>
    </xf>
    <xf numFmtId="0" fontId="23" fillId="25" borderId="0" xfId="0" applyFont="1" applyFill="1" applyBorder="1" applyAlignment="1">
      <alignment horizontal="right"/>
    </xf>
    <xf numFmtId="0" fontId="22" fillId="25" borderId="0" xfId="0" applyFont="1" applyFill="1" applyBorder="1" applyAlignment="1">
      <alignment horizontal="right"/>
    </xf>
    <xf numFmtId="0" fontId="23" fillId="25" borderId="0" xfId="0" applyFont="1" applyFill="1" applyBorder="1"/>
    <xf numFmtId="0" fontId="23" fillId="25" borderId="0" xfId="0" applyFont="1" applyFill="1"/>
    <xf numFmtId="0" fontId="25" fillId="25" borderId="11" xfId="0" applyFont="1" applyFill="1" applyBorder="1" applyAlignment="1">
      <alignment horizontal="right"/>
    </xf>
    <xf numFmtId="0" fontId="22" fillId="25" borderId="1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4" xfId="0" applyFont="1" applyFill="1" applyBorder="1" applyAlignment="1">
      <alignment horizontal="right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justify" vertical="center" wrapText="1"/>
    </xf>
    <xf numFmtId="0" fontId="32" fillId="0" borderId="14" xfId="0" applyFont="1" applyFill="1" applyBorder="1" applyAlignment="1">
      <alignment horizontal="right"/>
    </xf>
    <xf numFmtId="0" fontId="29" fillId="0" borderId="14" xfId="0" applyFont="1" applyBorder="1" applyAlignment="1">
      <alignment horizontal="center"/>
    </xf>
    <xf numFmtId="0" fontId="29" fillId="0" borderId="14" xfId="0" applyFont="1" applyBorder="1" applyAlignment="1" applyProtection="1">
      <alignment horizontal="center" vertical="center" wrapText="1"/>
    </xf>
    <xf numFmtId="0" fontId="38" fillId="0" borderId="36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wrapText="1"/>
    </xf>
    <xf numFmtId="0" fontId="40" fillId="0" borderId="20" xfId="0" applyFont="1" applyFill="1" applyBorder="1" applyAlignment="1">
      <alignment horizontal="center" vertical="center" wrapText="1"/>
    </xf>
    <xf numFmtId="0" fontId="40" fillId="0" borderId="37" xfId="0" applyNumberFormat="1" applyFont="1" applyFill="1" applyBorder="1" applyAlignment="1">
      <alignment horizontal="center" vertical="center" wrapText="1"/>
    </xf>
    <xf numFmtId="0" fontId="40" fillId="0" borderId="37" xfId="0" applyNumberFormat="1" applyFont="1" applyFill="1" applyBorder="1" applyAlignment="1" applyProtection="1">
      <alignment horizontal="center" vertical="center" wrapText="1"/>
    </xf>
    <xf numFmtId="0" fontId="39" fillId="0" borderId="17" xfId="0" applyNumberFormat="1" applyFont="1" applyFill="1" applyBorder="1" applyAlignment="1" applyProtection="1">
      <alignment horizontal="center" vertical="center" wrapText="1"/>
    </xf>
    <xf numFmtId="0" fontId="39" fillId="0" borderId="17" xfId="28" applyNumberFormat="1" applyFont="1" applyFill="1" applyBorder="1" applyAlignment="1">
      <alignment horizontal="right" vertical="center" wrapText="1"/>
    </xf>
    <xf numFmtId="0" fontId="40" fillId="0" borderId="38" xfId="0" applyNumberFormat="1" applyFont="1" applyFill="1" applyBorder="1" applyAlignment="1">
      <alignment horizontal="center" vertical="center" wrapText="1"/>
    </xf>
    <xf numFmtId="0" fontId="23" fillId="25" borderId="0" xfId="48" applyFont="1" applyFill="1" applyAlignment="1">
      <alignment horizontal="left"/>
    </xf>
    <xf numFmtId="0" fontId="23" fillId="25" borderId="0" xfId="48" applyNumberFormat="1" applyFont="1" applyFill="1" applyBorder="1" applyAlignment="1"/>
    <xf numFmtId="0" fontId="23" fillId="25" borderId="0" xfId="48" applyFont="1" applyFill="1" applyBorder="1" applyAlignment="1">
      <alignment horizontal="left"/>
    </xf>
    <xf numFmtId="0" fontId="23" fillId="0" borderId="0" xfId="51" applyNumberFormat="1" applyFont="1" applyFill="1" applyBorder="1" applyAlignment="1" applyProtection="1">
      <alignment horizontal="left" vertical="top" wrapText="1"/>
    </xf>
    <xf numFmtId="1" fontId="23" fillId="0" borderId="0" xfId="61" applyNumberFormat="1" applyFont="1" applyFill="1" applyBorder="1" applyAlignment="1" applyProtection="1">
      <alignment horizontal="right" wrapText="1"/>
    </xf>
    <xf numFmtId="1" fontId="23" fillId="0" borderId="0" xfId="51" applyNumberFormat="1" applyFont="1" applyFill="1" applyBorder="1" applyAlignment="1" applyProtection="1">
      <alignment horizontal="right" wrapText="1"/>
    </xf>
    <xf numFmtId="1" fontId="23" fillId="0" borderId="0" xfId="51" applyNumberFormat="1" applyFont="1" applyFill="1" applyAlignment="1" applyProtection="1">
      <alignment horizontal="right" wrapText="1"/>
    </xf>
    <xf numFmtId="1" fontId="23" fillId="0" borderId="0" xfId="61" applyNumberFormat="1" applyFont="1" applyFill="1" applyAlignment="1" applyProtection="1">
      <alignment horizontal="right" wrapText="1"/>
    </xf>
    <xf numFmtId="0" fontId="23" fillId="0" borderId="0" xfId="51" applyNumberFormat="1" applyFont="1" applyFill="1" applyBorder="1" applyAlignment="1" applyProtection="1">
      <alignment horizontal="left" vertical="top"/>
    </xf>
    <xf numFmtId="0" fontId="23" fillId="25" borderId="0" xfId="48" applyFont="1" applyFill="1" applyBorder="1" applyAlignment="1">
      <alignment horizontal="left" vertical="top" wrapText="1"/>
    </xf>
    <xf numFmtId="0" fontId="23" fillId="25" borderId="0" xfId="44" applyFont="1" applyFill="1" applyBorder="1" applyAlignment="1">
      <alignment horizontal="left"/>
    </xf>
    <xf numFmtId="0" fontId="22" fillId="25" borderId="0" xfId="48" applyFont="1" applyFill="1" applyBorder="1" applyAlignment="1" applyProtection="1">
      <alignment horizontal="left"/>
    </xf>
    <xf numFmtId="0" fontId="22" fillId="25" borderId="0" xfId="48" applyFont="1" applyFill="1" applyBorder="1" applyAlignment="1">
      <alignment horizontal="right" vertical="top" wrapText="1"/>
    </xf>
    <xf numFmtId="0" fontId="23" fillId="25" borderId="0" xfId="48" applyNumberFormat="1" applyFont="1" applyFill="1" applyBorder="1" applyAlignment="1">
      <alignment horizontal="right" vertical="top" wrapText="1"/>
    </xf>
    <xf numFmtId="0" fontId="23" fillId="25" borderId="0" xfId="48" applyFont="1" applyFill="1" applyBorder="1" applyAlignment="1" applyProtection="1">
      <alignment horizontal="left" vertical="center" wrapText="1"/>
    </xf>
    <xf numFmtId="0" fontId="23" fillId="25" borderId="11" xfId="48" applyFont="1" applyFill="1" applyBorder="1" applyAlignment="1">
      <alignment horizontal="left" vertical="top" wrapText="1"/>
    </xf>
    <xf numFmtId="0" fontId="22" fillId="25" borderId="11" xfId="48" applyFont="1" applyFill="1" applyBorder="1" applyAlignment="1">
      <alignment horizontal="right" vertical="top" wrapText="1"/>
    </xf>
    <xf numFmtId="0" fontId="22" fillId="25" borderId="11" xfId="48" applyFont="1" applyFill="1" applyBorder="1" applyAlignment="1" applyProtection="1">
      <alignment horizontal="left" vertical="top" wrapText="1"/>
    </xf>
    <xf numFmtId="167" fontId="23" fillId="25" borderId="0" xfId="48" applyNumberFormat="1" applyFont="1" applyFill="1" applyBorder="1" applyAlignment="1">
      <alignment horizontal="right" vertical="top" wrapText="1"/>
    </xf>
    <xf numFmtId="0" fontId="23" fillId="25" borderId="0" xfId="48" applyFont="1" applyFill="1" applyBorder="1" applyAlignment="1">
      <alignment vertical="center" wrapText="1"/>
    </xf>
    <xf numFmtId="167" fontId="23" fillId="25" borderId="0" xfId="48" applyNumberFormat="1" applyFont="1" applyFill="1" applyAlignment="1">
      <alignment horizontal="right" vertical="top" wrapText="1"/>
    </xf>
    <xf numFmtId="0" fontId="23" fillId="25" borderId="0" xfId="48" applyFont="1" applyFill="1" applyAlignment="1" applyProtection="1">
      <alignment horizontal="left" vertical="top" wrapText="1"/>
    </xf>
    <xf numFmtId="0" fontId="22" fillId="25" borderId="0" xfId="48" applyFont="1" applyFill="1" applyAlignment="1" applyProtection="1">
      <alignment horizontal="left" vertical="top" wrapText="1"/>
    </xf>
    <xf numFmtId="0" fontId="22" fillId="25" borderId="0" xfId="67" applyFont="1" applyFill="1" applyBorder="1" applyAlignment="1" applyProtection="1">
      <alignment horizontal="left" vertical="top" wrapText="1"/>
    </xf>
    <xf numFmtId="0" fontId="23" fillId="25" borderId="11" xfId="48" applyFont="1" applyFill="1" applyBorder="1" applyAlignment="1" applyProtection="1">
      <alignment horizontal="left" vertical="top" wrapText="1"/>
    </xf>
    <xf numFmtId="174" fontId="22" fillId="25" borderId="0" xfId="48" applyNumberFormat="1" applyFont="1" applyFill="1" applyBorder="1" applyAlignment="1">
      <alignment horizontal="right" vertical="top" wrapText="1"/>
    </xf>
    <xf numFmtId="49" fontId="23" fillId="25" borderId="0" xfId="48" applyNumberFormat="1" applyFont="1" applyFill="1" applyBorder="1" applyAlignment="1">
      <alignment horizontal="right" vertical="top" wrapText="1"/>
    </xf>
    <xf numFmtId="171" fontId="23" fillId="25" borderId="0" xfId="48" applyNumberFormat="1" applyFont="1" applyFill="1" applyBorder="1" applyAlignment="1">
      <alignment horizontal="right" vertical="top" wrapText="1"/>
    </xf>
    <xf numFmtId="0" fontId="23" fillId="25" borderId="0" xfId="48" applyFont="1" applyFill="1" applyBorder="1" applyAlignment="1">
      <alignment vertical="center"/>
    </xf>
    <xf numFmtId="0" fontId="23" fillId="25" borderId="0" xfId="44" applyFont="1" applyFill="1" applyBorder="1" applyAlignment="1" applyProtection="1">
      <alignment horizontal="left" vertical="top" wrapText="1"/>
    </xf>
    <xf numFmtId="0" fontId="23" fillId="25" borderId="10" xfId="48" applyFont="1" applyFill="1" applyBorder="1" applyAlignment="1">
      <alignment horizontal="left" vertical="top" wrapText="1"/>
    </xf>
    <xf numFmtId="0" fontId="22" fillId="25" borderId="10" xfId="48" applyFont="1" applyFill="1" applyBorder="1" applyAlignment="1">
      <alignment horizontal="right" vertical="top" wrapText="1"/>
    </xf>
    <xf numFmtId="0" fontId="22" fillId="25" borderId="10" xfId="48" applyFont="1" applyFill="1" applyBorder="1" applyAlignment="1" applyProtection="1">
      <alignment horizontal="left" vertical="top" wrapText="1"/>
    </xf>
    <xf numFmtId="0" fontId="23" fillId="25" borderId="0" xfId="48" applyFont="1" applyFill="1" applyAlignment="1">
      <alignment vertical="center"/>
    </xf>
    <xf numFmtId="0" fontId="23" fillId="25" borderId="0" xfId="0" applyFont="1" applyFill="1" applyBorder="1" applyAlignment="1"/>
    <xf numFmtId="0" fontId="23" fillId="25" borderId="0" xfId="48" applyFont="1" applyFill="1" applyBorder="1" applyAlignment="1" applyProtection="1">
      <alignment horizontal="left"/>
    </xf>
    <xf numFmtId="0" fontId="23" fillId="25" borderId="0" xfId="48" applyFont="1" applyFill="1" applyAlignment="1">
      <alignment horizontal="center"/>
    </xf>
    <xf numFmtId="171" fontId="23" fillId="25" borderId="0" xfId="48" applyNumberFormat="1" applyFont="1" applyFill="1" applyAlignment="1">
      <alignment horizontal="right" vertical="top" wrapText="1"/>
    </xf>
    <xf numFmtId="0" fontId="23" fillId="25" borderId="11" xfId="48" applyFont="1" applyFill="1" applyBorder="1" applyAlignment="1">
      <alignment horizontal="right" vertical="top" wrapText="1"/>
    </xf>
    <xf numFmtId="171" fontId="23" fillId="25" borderId="11" xfId="48" applyNumberFormat="1" applyFont="1" applyFill="1" applyBorder="1" applyAlignment="1">
      <alignment horizontal="right" vertical="top" wrapText="1"/>
    </xf>
    <xf numFmtId="0" fontId="23" fillId="25" borderId="0" xfId="0" applyFont="1" applyFill="1" applyAlignment="1">
      <alignment horizontal="right"/>
    </xf>
    <xf numFmtId="0" fontId="23" fillId="25" borderId="10" xfId="0" applyFont="1" applyFill="1" applyBorder="1"/>
    <xf numFmtId="0" fontId="22" fillId="25" borderId="0" xfId="0" applyFont="1" applyFill="1" applyAlignment="1">
      <alignment horizontal="left"/>
    </xf>
    <xf numFmtId="0" fontId="25" fillId="25" borderId="0" xfId="0" applyFont="1" applyFill="1" applyBorder="1" applyAlignment="1">
      <alignment horizontal="center"/>
    </xf>
    <xf numFmtId="0" fontId="25" fillId="25" borderId="0" xfId="0" applyFont="1" applyFill="1" applyBorder="1" applyAlignment="1">
      <alignment horizontal="right"/>
    </xf>
    <xf numFmtId="0" fontId="22" fillId="25" borderId="0" xfId="0" applyFont="1" applyFill="1"/>
    <xf numFmtId="0" fontId="24" fillId="25" borderId="0" xfId="0" applyFont="1" applyFill="1" applyBorder="1" applyAlignment="1">
      <alignment horizontal="center"/>
    </xf>
    <xf numFmtId="0" fontId="23" fillId="25" borderId="0" xfId="0" applyFont="1" applyFill="1" applyAlignment="1">
      <alignment horizontal="left"/>
    </xf>
    <xf numFmtId="0" fontId="23" fillId="25" borderId="0" xfId="0" applyFont="1" applyFill="1" applyBorder="1" applyAlignment="1">
      <alignment horizontal="center"/>
    </xf>
    <xf numFmtId="0" fontId="23" fillId="25" borderId="0" xfId="0" applyFont="1" applyFill="1" applyAlignment="1">
      <alignment horizontal="center"/>
    </xf>
    <xf numFmtId="0" fontId="23" fillId="25" borderId="11" xfId="0" applyFont="1" applyFill="1" applyBorder="1" applyAlignment="1">
      <alignment horizontal="right"/>
    </xf>
    <xf numFmtId="0" fontId="23" fillId="25" borderId="13" xfId="0" applyFont="1" applyFill="1" applyBorder="1" applyAlignment="1">
      <alignment horizontal="right"/>
    </xf>
    <xf numFmtId="0" fontId="22" fillId="25" borderId="13" xfId="0" applyFont="1" applyFill="1" applyBorder="1" applyAlignment="1">
      <alignment horizontal="right"/>
    </xf>
    <xf numFmtId="0" fontId="22" fillId="25" borderId="0" xfId="45" applyFont="1" applyFill="1" applyBorder="1" applyAlignment="1">
      <alignment horizontal="center" vertical="center" wrapText="1"/>
    </xf>
    <xf numFmtId="0" fontId="22" fillId="25" borderId="0" xfId="45" applyFont="1" applyFill="1" applyBorder="1" applyAlignment="1" applyProtection="1">
      <alignment horizontal="center" vertical="center" wrapText="1"/>
    </xf>
    <xf numFmtId="0" fontId="23" fillId="25" borderId="0" xfId="46" applyNumberFormat="1" applyFont="1" applyFill="1" applyProtection="1"/>
    <xf numFmtId="0" fontId="23" fillId="25" borderId="0" xfId="44" applyNumberFormat="1" applyFont="1" applyFill="1" applyBorder="1" applyAlignment="1">
      <alignment horizontal="left" vertical="top" wrapText="1"/>
    </xf>
    <xf numFmtId="0" fontId="22" fillId="25" borderId="0" xfId="44" applyNumberFormat="1" applyFont="1" applyFill="1" applyBorder="1" applyAlignment="1">
      <alignment horizontal="right" vertical="top" wrapText="1"/>
    </xf>
    <xf numFmtId="0" fontId="22" fillId="25" borderId="0" xfId="44" applyNumberFormat="1" applyFont="1" applyFill="1" applyBorder="1" applyAlignment="1" applyProtection="1">
      <alignment horizontal="left" vertical="top" wrapText="1"/>
    </xf>
    <xf numFmtId="0" fontId="23" fillId="25" borderId="0" xfId="44" applyNumberFormat="1" applyFont="1" applyFill="1" applyBorder="1" applyAlignment="1">
      <alignment horizontal="right"/>
    </xf>
    <xf numFmtId="172" fontId="22" fillId="25" borderId="0" xfId="44" applyNumberFormat="1" applyFont="1" applyFill="1" applyBorder="1" applyAlignment="1">
      <alignment horizontal="right" vertical="top" wrapText="1"/>
    </xf>
    <xf numFmtId="0" fontId="23" fillId="25" borderId="0" xfId="48" applyFont="1" applyFill="1" applyAlignment="1">
      <alignment horizontal="left" vertical="top"/>
    </xf>
    <xf numFmtId="0" fontId="23" fillId="25" borderId="0" xfId="44" applyNumberFormat="1" applyFont="1" applyFill="1" applyAlignment="1" applyProtection="1">
      <alignment horizontal="center"/>
    </xf>
    <xf numFmtId="0" fontId="22" fillId="25" borderId="0" xfId="44" applyFont="1" applyFill="1" applyBorder="1" applyAlignment="1">
      <alignment horizontal="right"/>
    </xf>
    <xf numFmtId="175" fontId="22" fillId="25" borderId="0" xfId="48" applyNumberFormat="1" applyFont="1" applyFill="1" applyAlignment="1">
      <alignment horizontal="right" vertical="top" wrapText="1"/>
    </xf>
    <xf numFmtId="169" fontId="23" fillId="25" borderId="0" xfId="48" applyNumberFormat="1" applyFont="1" applyFill="1" applyAlignment="1">
      <alignment horizontal="right" vertical="top" wrapText="1"/>
    </xf>
    <xf numFmtId="0" fontId="23" fillId="25" borderId="0" xfId="61" applyNumberFormat="1" applyFont="1" applyFill="1" applyAlignment="1">
      <alignment horizontal="right" wrapText="1"/>
    </xf>
    <xf numFmtId="0" fontId="23" fillId="25" borderId="0" xfId="48" applyNumberFormat="1" applyFont="1" applyFill="1" applyAlignment="1">
      <alignment horizontal="right" wrapText="1"/>
    </xf>
    <xf numFmtId="0" fontId="23" fillId="25" borderId="0" xfId="48" applyNumberFormat="1" applyFont="1" applyFill="1" applyAlignment="1" applyProtection="1">
      <alignment horizontal="right"/>
    </xf>
    <xf numFmtId="0" fontId="23" fillId="25" borderId="0" xfId="44" applyNumberFormat="1" applyFont="1" applyFill="1" applyAlignment="1" applyProtection="1">
      <alignment horizontal="right" wrapText="1"/>
    </xf>
    <xf numFmtId="0" fontId="23" fillId="25" borderId="0" xfId="61" applyNumberFormat="1" applyFont="1" applyFill="1" applyBorder="1" applyAlignment="1">
      <alignment horizontal="right" wrapText="1"/>
    </xf>
    <xf numFmtId="0" fontId="23" fillId="25" borderId="0" xfId="48" applyNumberFormat="1" applyFont="1" applyFill="1" applyAlignment="1" applyProtection="1">
      <alignment horizontal="right" wrapText="1"/>
    </xf>
    <xf numFmtId="169" fontId="23" fillId="25" borderId="0" xfId="48" applyNumberFormat="1" applyFont="1" applyFill="1" applyBorder="1" applyAlignment="1">
      <alignment horizontal="right" vertical="top" wrapText="1"/>
    </xf>
    <xf numFmtId="0" fontId="23" fillId="25" borderId="10" xfId="48" applyNumberFormat="1" applyFont="1" applyFill="1" applyBorder="1" applyAlignment="1" applyProtection="1">
      <alignment horizontal="right" wrapText="1"/>
    </xf>
    <xf numFmtId="49" fontId="23" fillId="25" borderId="0" xfId="44" applyNumberFormat="1" applyFont="1" applyFill="1" applyAlignment="1">
      <alignment horizontal="right"/>
    </xf>
    <xf numFmtId="0" fontId="23" fillId="25" borderId="12" xfId="61" applyNumberFormat="1" applyFont="1" applyFill="1" applyBorder="1" applyAlignment="1" applyProtection="1">
      <alignment horizontal="right" wrapText="1"/>
    </xf>
    <xf numFmtId="0" fontId="23" fillId="25" borderId="12" xfId="48" applyNumberFormat="1" applyFont="1" applyFill="1" applyBorder="1" applyAlignment="1" applyProtection="1">
      <alignment horizontal="right"/>
    </xf>
    <xf numFmtId="0" fontId="23" fillId="25" borderId="11" xfId="48" applyFont="1" applyFill="1" applyBorder="1" applyAlignment="1">
      <alignment horizontal="left"/>
    </xf>
    <xf numFmtId="175" fontId="22" fillId="25" borderId="0" xfId="48" applyNumberFormat="1" applyFont="1" applyFill="1" applyBorder="1" applyAlignment="1">
      <alignment horizontal="right" vertical="top" wrapText="1"/>
    </xf>
    <xf numFmtId="0" fontId="23" fillId="25" borderId="11" xfId="44" applyFont="1" applyFill="1" applyBorder="1" applyAlignment="1">
      <alignment horizontal="left"/>
    </xf>
    <xf numFmtId="0" fontId="22" fillId="25" borderId="11" xfId="44" applyFont="1" applyFill="1" applyBorder="1" applyAlignment="1">
      <alignment horizontal="right"/>
    </xf>
    <xf numFmtId="0" fontId="22" fillId="25" borderId="11" xfId="44" applyFont="1" applyFill="1" applyBorder="1" applyAlignment="1" applyProtection="1">
      <alignment horizontal="left"/>
    </xf>
    <xf numFmtId="0" fontId="23" fillId="25" borderId="10" xfId="44" applyNumberFormat="1" applyFont="1" applyFill="1" applyBorder="1" applyAlignment="1" applyProtection="1">
      <alignment horizontal="right" wrapText="1"/>
    </xf>
    <xf numFmtId="0" fontId="23" fillId="25" borderId="10" xfId="44" applyFont="1" applyFill="1" applyBorder="1" applyAlignment="1">
      <alignment horizontal="left"/>
    </xf>
    <xf numFmtId="0" fontId="23" fillId="25" borderId="10" xfId="44" applyFont="1" applyFill="1" applyBorder="1" applyAlignment="1">
      <alignment horizontal="right"/>
    </xf>
    <xf numFmtId="0" fontId="22" fillId="25" borderId="10" xfId="44" applyFont="1" applyFill="1" applyBorder="1" applyAlignment="1" applyProtection="1">
      <alignment horizontal="left"/>
    </xf>
    <xf numFmtId="0" fontId="23" fillId="25" borderId="0" xfId="44" applyNumberFormat="1" applyFont="1" applyFill="1" applyBorder="1" applyAlignment="1" applyProtection="1">
      <alignment horizontal="right" wrapText="1"/>
    </xf>
    <xf numFmtId="0" fontId="22" fillId="25" borderId="0" xfId="44" applyFont="1" applyFill="1" applyAlignment="1" applyProtection="1">
      <alignment horizontal="left"/>
    </xf>
    <xf numFmtId="0" fontId="23" fillId="25" borderId="0" xfId="44" applyNumberFormat="1" applyFont="1" applyFill="1" applyProtection="1"/>
    <xf numFmtId="0" fontId="22" fillId="25" borderId="0" xfId="51" applyFont="1" applyFill="1" applyAlignment="1">
      <alignment horizontal="right" vertical="top"/>
    </xf>
    <xf numFmtId="0" fontId="22" fillId="25" borderId="0" xfId="51" applyFont="1" applyFill="1" applyAlignment="1" applyProtection="1">
      <alignment horizontal="left" vertical="top" wrapText="1"/>
    </xf>
    <xf numFmtId="167" fontId="23" fillId="25" borderId="0" xfId="51" applyNumberFormat="1" applyFont="1" applyFill="1" applyAlignment="1">
      <alignment horizontal="right" vertical="top"/>
    </xf>
    <xf numFmtId="0" fontId="23" fillId="25" borderId="0" xfId="51" applyFont="1" applyFill="1" applyAlignment="1" applyProtection="1">
      <alignment horizontal="left" vertical="top" wrapText="1"/>
    </xf>
    <xf numFmtId="0" fontId="23" fillId="25" borderId="0" xfId="44" applyFont="1" applyFill="1" applyAlignment="1" applyProtection="1">
      <alignment horizontal="left"/>
    </xf>
    <xf numFmtId="0" fontId="23" fillId="25" borderId="0" xfId="44" applyFont="1" applyFill="1" applyBorder="1" applyAlignment="1" applyProtection="1">
      <alignment horizontal="left"/>
    </xf>
    <xf numFmtId="0" fontId="23" fillId="25" borderId="0" xfId="44" applyNumberFormat="1" applyFont="1" applyFill="1" applyBorder="1" applyProtection="1"/>
    <xf numFmtId="0" fontId="23" fillId="25" borderId="0" xfId="44" applyFont="1" applyFill="1" applyBorder="1" applyAlignment="1">
      <alignment horizontal="right" vertical="top"/>
    </xf>
    <xf numFmtId="0" fontId="23" fillId="25" borderId="0" xfId="44" applyFont="1" applyFill="1" applyBorder="1" applyAlignment="1">
      <alignment horizontal="left" vertical="top"/>
    </xf>
    <xf numFmtId="167" fontId="23" fillId="25" borderId="0" xfId="51" applyNumberFormat="1" applyFont="1" applyFill="1" applyBorder="1" applyAlignment="1">
      <alignment horizontal="right" vertical="top"/>
    </xf>
    <xf numFmtId="0" fontId="23" fillId="25" borderId="0" xfId="51" applyFont="1" applyFill="1" applyBorder="1" applyAlignment="1" applyProtection="1">
      <alignment horizontal="left" vertical="top" wrapText="1"/>
    </xf>
    <xf numFmtId="0" fontId="22" fillId="25" borderId="0" xfId="51" applyFont="1" applyFill="1" applyBorder="1" applyAlignment="1">
      <alignment horizontal="right" vertical="top"/>
    </xf>
    <xf numFmtId="0" fontId="22" fillId="25" borderId="0" xfId="51" applyFont="1" applyFill="1" applyBorder="1" applyAlignment="1" applyProtection="1">
      <alignment horizontal="left" vertical="top" wrapText="1"/>
    </xf>
    <xf numFmtId="0" fontId="23" fillId="25" borderId="0" xfId="0" applyNumberFormat="1" applyFont="1" applyFill="1" applyBorder="1" applyAlignment="1">
      <alignment vertical="top"/>
    </xf>
    <xf numFmtId="0" fontId="22" fillId="25" borderId="0" xfId="44" applyNumberFormat="1" applyFont="1" applyFill="1" applyBorder="1" applyAlignment="1">
      <alignment vertical="top" wrapText="1"/>
    </xf>
    <xf numFmtId="0" fontId="23" fillId="25" borderId="0" xfId="0" applyNumberFormat="1" applyFont="1" applyFill="1" applyAlignment="1">
      <alignment vertical="top"/>
    </xf>
    <xf numFmtId="167" fontId="23" fillId="25" borderId="0" xfId="44" applyNumberFormat="1" applyFont="1" applyFill="1" applyBorder="1" applyAlignment="1">
      <alignment horizontal="right" vertical="top" wrapText="1"/>
    </xf>
    <xf numFmtId="0" fontId="23" fillId="25" borderId="0" xfId="44" applyNumberFormat="1" applyFont="1" applyFill="1" applyBorder="1" applyAlignment="1">
      <alignment vertical="top" wrapText="1"/>
    </xf>
    <xf numFmtId="176" fontId="22" fillId="25" borderId="0" xfId="44" applyNumberFormat="1" applyFont="1" applyFill="1" applyBorder="1" applyAlignment="1">
      <alignment horizontal="right" vertical="top" wrapText="1"/>
    </xf>
    <xf numFmtId="0" fontId="23" fillId="25" borderId="0" xfId="44" applyNumberFormat="1" applyFont="1" applyFill="1" applyBorder="1" applyAlignment="1">
      <alignment horizontal="right" vertical="top" wrapText="1"/>
    </xf>
    <xf numFmtId="0" fontId="23" fillId="25" borderId="10" xfId="61" applyNumberFormat="1" applyFont="1" applyFill="1" applyBorder="1" applyAlignment="1">
      <alignment horizontal="right" wrapText="1"/>
    </xf>
    <xf numFmtId="164" fontId="23" fillId="25" borderId="10" xfId="61" applyFont="1" applyFill="1" applyBorder="1" applyAlignment="1">
      <alignment horizontal="right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2" fillId="0" borderId="0" xfId="51" applyNumberFormat="1" applyFont="1" applyFill="1" applyBorder="1" applyAlignment="1" applyProtection="1">
      <alignment horizontal="center"/>
    </xf>
    <xf numFmtId="0" fontId="28" fillId="25" borderId="14" xfId="0" applyFont="1" applyFill="1" applyBorder="1" applyAlignment="1">
      <alignment horizontal="center" vertical="center" wrapText="1"/>
    </xf>
    <xf numFmtId="0" fontId="28" fillId="0" borderId="14" xfId="91" applyFont="1" applyFill="1" applyBorder="1" applyAlignment="1" applyProtection="1">
      <alignment horizontal="left" vertical="center" wrapText="1"/>
    </xf>
    <xf numFmtId="0" fontId="28" fillId="0" borderId="14" xfId="91" applyFont="1" applyFill="1" applyBorder="1" applyAlignment="1" applyProtection="1">
      <alignment horizontal="left" wrapText="1"/>
    </xf>
    <xf numFmtId="0" fontId="28" fillId="0" borderId="14" xfId="91" applyFont="1" applyFill="1" applyBorder="1" applyAlignment="1">
      <alignment vertical="center" wrapText="1"/>
    </xf>
    <xf numFmtId="0" fontId="28" fillId="0" borderId="14" xfId="91" applyFont="1" applyFill="1" applyBorder="1" applyAlignment="1" applyProtection="1">
      <alignment wrapText="1"/>
    </xf>
    <xf numFmtId="0" fontId="23" fillId="0" borderId="0" xfId="51" applyNumberFormat="1" applyFont="1" applyFill="1" applyAlignment="1" applyProtection="1">
      <alignment horizontal="center" vertical="top"/>
    </xf>
    <xf numFmtId="0" fontId="46" fillId="0" borderId="0" xfId="0" applyFont="1" applyFill="1" applyAlignment="1">
      <alignment wrapText="1"/>
    </xf>
    <xf numFmtId="0" fontId="38" fillId="0" borderId="24" xfId="0" applyNumberFormat="1" applyFont="1" applyFill="1" applyBorder="1" applyAlignment="1" applyProtection="1">
      <alignment horizontal="center" vertical="center" wrapText="1"/>
    </xf>
    <xf numFmtId="0" fontId="38" fillId="0" borderId="25" xfId="0" applyNumberFormat="1" applyFont="1" applyFill="1" applyBorder="1" applyAlignment="1" applyProtection="1">
      <alignment horizontal="center" vertical="center" wrapText="1"/>
    </xf>
    <xf numFmtId="0" fontId="40" fillId="0" borderId="32" xfId="0" applyNumberFormat="1" applyFont="1" applyFill="1" applyBorder="1" applyAlignment="1" applyProtection="1">
      <alignment horizontal="center" wrapText="1"/>
    </xf>
    <xf numFmtId="0" fontId="39" fillId="0" borderId="14" xfId="29" applyNumberFormat="1" applyFont="1" applyFill="1" applyBorder="1" applyAlignment="1">
      <alignment horizontal="right" vertical="center" wrapText="1"/>
    </xf>
    <xf numFmtId="0" fontId="38" fillId="0" borderId="22" xfId="0" applyNumberFormat="1" applyFont="1" applyFill="1" applyBorder="1" applyAlignment="1">
      <alignment vertical="center" wrapText="1"/>
    </xf>
    <xf numFmtId="0" fontId="38" fillId="0" borderId="24" xfId="0" applyFont="1" applyFill="1" applyBorder="1" applyAlignment="1" applyProtection="1">
      <alignment horizontal="center" vertical="center" wrapText="1"/>
    </xf>
    <xf numFmtId="0" fontId="23" fillId="0" borderId="0" xfId="45" applyFont="1" applyFill="1" applyAlignment="1">
      <alignment horizontal="center"/>
    </xf>
    <xf numFmtId="2" fontId="28" fillId="0" borderId="14" xfId="0" applyNumberFormat="1" applyFont="1" applyFill="1" applyBorder="1" applyAlignment="1">
      <alignment horizontal="right"/>
    </xf>
    <xf numFmtId="0" fontId="22" fillId="25" borderId="0" xfId="48" applyNumberFormat="1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/>
    </xf>
    <xf numFmtId="43" fontId="23" fillId="0" borderId="0" xfId="28" applyFont="1" applyFill="1" applyAlignment="1" applyProtection="1">
      <alignment horizontal="right" wrapText="1"/>
    </xf>
    <xf numFmtId="43" fontId="41" fillId="0" borderId="0" xfId="28" applyFont="1" applyFill="1" applyAlignment="1" applyProtection="1">
      <alignment horizontal="right" wrapText="1"/>
    </xf>
    <xf numFmtId="43" fontId="41" fillId="0" borderId="11" xfId="28" applyFont="1" applyFill="1" applyBorder="1" applyAlignment="1" applyProtection="1">
      <alignment horizontal="right" wrapText="1"/>
    </xf>
    <xf numFmtId="43" fontId="41" fillId="0" borderId="10" xfId="28" applyFont="1" applyFill="1" applyBorder="1" applyAlignment="1" applyProtection="1">
      <alignment horizontal="right" wrapText="1"/>
    </xf>
    <xf numFmtId="0" fontId="50" fillId="0" borderId="0" xfId="51" applyNumberFormat="1" applyFont="1" applyFill="1" applyProtection="1"/>
    <xf numFmtId="0" fontId="50" fillId="0" borderId="0" xfId="51" applyNumberFormat="1" applyFont="1" applyFill="1" applyBorder="1" applyProtection="1"/>
    <xf numFmtId="0" fontId="50" fillId="0" borderId="11" xfId="51" applyNumberFormat="1" applyFont="1" applyFill="1" applyBorder="1" applyProtection="1"/>
    <xf numFmtId="0" fontId="22" fillId="25" borderId="0" xfId="48" applyNumberFormat="1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/>
    </xf>
    <xf numFmtId="0" fontId="23" fillId="25" borderId="0" xfId="46" applyFont="1" applyFill="1" applyAlignment="1" applyProtection="1"/>
    <xf numFmtId="0" fontId="23" fillId="25" borderId="0" xfId="46" applyFont="1" applyFill="1" applyProtection="1"/>
    <xf numFmtId="0" fontId="25" fillId="25" borderId="0" xfId="0" applyFont="1" applyFill="1" applyAlignment="1">
      <alignment horizontal="center" vertical="top"/>
    </xf>
    <xf numFmtId="0" fontId="23" fillId="25" borderId="0" xfId="46" applyFont="1" applyFill="1" applyAlignment="1" applyProtection="1">
      <alignment vertical="top"/>
    </xf>
    <xf numFmtId="0" fontId="23" fillId="25" borderId="0" xfId="46" applyFont="1" applyFill="1" applyAlignment="1" applyProtection="1">
      <alignment horizontal="left" vertical="top"/>
    </xf>
    <xf numFmtId="0" fontId="23" fillId="25" borderId="0" xfId="46" applyFont="1" applyFill="1" applyAlignment="1" applyProtection="1">
      <alignment horizontal="right" vertical="top"/>
    </xf>
    <xf numFmtId="0" fontId="22" fillId="25" borderId="0" xfId="0" applyFont="1" applyFill="1" applyBorder="1" applyAlignment="1">
      <alignment horizontal="center"/>
    </xf>
    <xf numFmtId="0" fontId="22" fillId="25" borderId="11" xfId="28" applyNumberFormat="1" applyFont="1" applyFill="1" applyBorder="1" applyAlignment="1" applyProtection="1">
      <alignment horizontal="right" wrapText="1"/>
    </xf>
    <xf numFmtId="0" fontId="23" fillId="25" borderId="10" xfId="0" applyFont="1" applyFill="1" applyBorder="1" applyAlignment="1">
      <alignment horizontal="center"/>
    </xf>
    <xf numFmtId="0" fontId="23" fillId="25" borderId="10" xfId="0" applyFont="1" applyFill="1" applyBorder="1" applyAlignment="1">
      <alignment horizontal="right"/>
    </xf>
    <xf numFmtId="0" fontId="23" fillId="25" borderId="0" xfId="50" applyFont="1" applyFill="1" applyBorder="1" applyAlignment="1" applyProtection="1">
      <alignment horizontal="left" vertical="top" wrapText="1"/>
    </xf>
    <xf numFmtId="0" fontId="23" fillId="25" borderId="0" xfId="50" applyFont="1" applyFill="1" applyBorder="1" applyAlignment="1" applyProtection="1">
      <alignment horizontal="right" vertical="top" wrapText="1"/>
    </xf>
    <xf numFmtId="0" fontId="23" fillId="25" borderId="0" xfId="49" applyFont="1" applyFill="1" applyBorder="1" applyAlignment="1" applyProtection="1">
      <alignment horizontal="left"/>
    </xf>
    <xf numFmtId="0" fontId="23" fillId="25" borderId="0" xfId="49" applyNumberFormat="1" applyFont="1" applyFill="1" applyBorder="1" applyAlignment="1" applyProtection="1">
      <alignment horizontal="center"/>
    </xf>
    <xf numFmtId="0" fontId="25" fillId="25" borderId="13" xfId="0" applyFont="1" applyFill="1" applyBorder="1" applyAlignment="1">
      <alignment horizontal="right"/>
    </xf>
    <xf numFmtId="0" fontId="22" fillId="25" borderId="34" xfId="0" applyFont="1" applyFill="1" applyBorder="1" applyAlignment="1">
      <alignment horizontal="center"/>
    </xf>
    <xf numFmtId="0" fontId="22" fillId="25" borderId="0" xfId="46" applyFont="1" applyFill="1" applyAlignment="1" applyProtection="1">
      <alignment horizontal="left" vertical="top" wrapText="1"/>
    </xf>
    <xf numFmtId="0" fontId="23" fillId="25" borderId="0" xfId="49" applyFont="1" applyFill="1" applyBorder="1" applyProtection="1"/>
    <xf numFmtId="164" fontId="23" fillId="25" borderId="0" xfId="61" applyFont="1" applyFill="1" applyAlignment="1" applyProtection="1">
      <alignment horizontal="right"/>
    </xf>
    <xf numFmtId="0" fontId="23" fillId="25" borderId="0" xfId="46" applyNumberFormat="1" applyFont="1" applyFill="1" applyAlignment="1" applyProtection="1">
      <alignment horizontal="center"/>
    </xf>
    <xf numFmtId="0" fontId="23" fillId="25" borderId="0" xfId="49" applyNumberFormat="1" applyFont="1" applyFill="1" applyBorder="1" applyAlignment="1" applyProtection="1">
      <alignment horizontal="right"/>
    </xf>
    <xf numFmtId="0" fontId="22" fillId="25" borderId="0" xfId="46" applyFont="1" applyFill="1" applyAlignment="1" applyProtection="1">
      <alignment horizontal="right" vertical="top"/>
    </xf>
    <xf numFmtId="0" fontId="22" fillId="25" borderId="0" xfId="46" applyFont="1" applyFill="1" applyBorder="1" applyAlignment="1" applyProtection="1">
      <alignment horizontal="left" vertical="top" wrapText="1"/>
    </xf>
    <xf numFmtId="0" fontId="23" fillId="25" borderId="0" xfId="46" applyFont="1" applyFill="1" applyBorder="1" applyAlignment="1" applyProtection="1">
      <alignment vertical="top"/>
    </xf>
    <xf numFmtId="172" fontId="22" fillId="25" borderId="0" xfId="46" applyNumberFormat="1" applyFont="1" applyFill="1" applyBorder="1" applyAlignment="1" applyProtection="1">
      <alignment horizontal="right" vertical="top"/>
    </xf>
    <xf numFmtId="0" fontId="23" fillId="25" borderId="0" xfId="46" applyFont="1" applyFill="1" applyBorder="1" applyAlignment="1" applyProtection="1">
      <alignment vertical="top" wrapText="1"/>
    </xf>
    <xf numFmtId="0" fontId="23" fillId="25" borderId="0" xfId="46" applyFont="1" applyFill="1" applyBorder="1" applyAlignment="1" applyProtection="1">
      <alignment horizontal="right" vertical="top"/>
    </xf>
    <xf numFmtId="0" fontId="23" fillId="25" borderId="0" xfId="46" applyFont="1" applyFill="1" applyBorder="1" applyAlignment="1" applyProtection="1">
      <alignment horizontal="left" vertical="top" wrapText="1"/>
    </xf>
    <xf numFmtId="0" fontId="23" fillId="25" borderId="0" xfId="46" applyFont="1" applyFill="1" applyBorder="1" applyProtection="1"/>
    <xf numFmtId="171" fontId="23" fillId="25" borderId="0" xfId="46" applyNumberFormat="1" applyFont="1" applyFill="1" applyBorder="1" applyAlignment="1" applyProtection="1">
      <alignment horizontal="right" vertical="top"/>
    </xf>
    <xf numFmtId="43" fontId="23" fillId="25" borderId="0" xfId="28" applyFont="1" applyFill="1" applyAlignment="1" applyProtection="1">
      <alignment horizontal="right" wrapText="1"/>
    </xf>
    <xf numFmtId="0" fontId="23" fillId="25" borderId="0" xfId="46" applyFont="1" applyFill="1" applyBorder="1" applyAlignment="1" applyProtection="1">
      <alignment horizontal="left" vertical="center" wrapText="1"/>
    </xf>
    <xf numFmtId="0" fontId="23" fillId="25" borderId="0" xfId="46" applyFont="1" applyFill="1" applyAlignment="1" applyProtection="1">
      <alignment vertical="center"/>
    </xf>
    <xf numFmtId="0" fontId="23" fillId="25" borderId="0" xfId="46" applyFont="1" applyFill="1" applyBorder="1" applyAlignment="1" applyProtection="1">
      <alignment vertical="center"/>
    </xf>
    <xf numFmtId="0" fontId="22" fillId="25" borderId="0" xfId="46" applyFont="1" applyFill="1" applyBorder="1" applyAlignment="1" applyProtection="1">
      <alignment horizontal="left" vertical="center" wrapText="1"/>
    </xf>
    <xf numFmtId="0" fontId="23" fillId="25" borderId="0" xfId="46" applyFont="1" applyFill="1" applyAlignment="1" applyProtection="1">
      <alignment horizontal="left" vertical="top" wrapText="1"/>
    </xf>
    <xf numFmtId="0" fontId="23" fillId="25" borderId="0" xfId="0" applyFont="1" applyFill="1" applyBorder="1" applyAlignment="1">
      <alignment wrapText="1"/>
    </xf>
    <xf numFmtId="173" fontId="22" fillId="25" borderId="0" xfId="46" applyNumberFormat="1" applyFont="1" applyFill="1" applyBorder="1" applyAlignment="1" applyProtection="1">
      <alignment horizontal="right" vertical="top"/>
    </xf>
    <xf numFmtId="0" fontId="23" fillId="25" borderId="0" xfId="46" applyFont="1" applyFill="1" applyBorder="1" applyAlignment="1" applyProtection="1">
      <alignment horizontal="left" vertical="center"/>
    </xf>
    <xf numFmtId="0" fontId="22" fillId="25" borderId="0" xfId="46" applyFont="1" applyFill="1" applyBorder="1" applyAlignment="1" applyProtection="1">
      <alignment horizontal="right" vertical="top"/>
    </xf>
    <xf numFmtId="0" fontId="23" fillId="25" borderId="0" xfId="46" applyFont="1" applyFill="1" applyBorder="1" applyAlignment="1" applyProtection="1">
      <alignment horizontal="left" vertical="top"/>
    </xf>
    <xf numFmtId="0" fontId="23" fillId="25" borderId="0" xfId="62" applyFont="1" applyFill="1" applyBorder="1" applyAlignment="1" applyProtection="1">
      <alignment vertical="top" wrapText="1"/>
    </xf>
    <xf numFmtId="0" fontId="22" fillId="25" borderId="0" xfId="62" applyFont="1" applyFill="1" applyBorder="1" applyAlignment="1" applyProtection="1">
      <alignment horizontal="right" vertical="top" wrapText="1"/>
    </xf>
    <xf numFmtId="0" fontId="22" fillId="25" borderId="0" xfId="62" applyFont="1" applyFill="1" applyBorder="1" applyAlignment="1" applyProtection="1">
      <alignment vertical="top" wrapText="1"/>
    </xf>
    <xf numFmtId="172" fontId="22" fillId="25" borderId="0" xfId="62" applyNumberFormat="1" applyFont="1" applyFill="1" applyBorder="1" applyAlignment="1" applyProtection="1">
      <alignment horizontal="right" vertical="top" wrapText="1"/>
    </xf>
    <xf numFmtId="0" fontId="22" fillId="25" borderId="0" xfId="62" applyFont="1" applyFill="1" applyBorder="1" applyAlignment="1" applyProtection="1">
      <alignment horizontal="left" vertical="top" wrapText="1"/>
    </xf>
    <xf numFmtId="0" fontId="23" fillId="25" borderId="0" xfId="62" applyFont="1" applyFill="1" applyBorder="1" applyAlignment="1" applyProtection="1">
      <alignment horizontal="right" vertical="top" wrapText="1"/>
    </xf>
    <xf numFmtId="169" fontId="23" fillId="25" borderId="0" xfId="62" applyNumberFormat="1" applyFont="1" applyFill="1" applyBorder="1" applyAlignment="1" applyProtection="1">
      <alignment horizontal="right" vertical="top" wrapText="1"/>
    </xf>
    <xf numFmtId="0" fontId="23" fillId="25" borderId="0" xfId="62" applyFont="1" applyFill="1" applyBorder="1" applyAlignment="1" applyProtection="1">
      <alignment horizontal="left" vertical="top" wrapText="1"/>
    </xf>
    <xf numFmtId="171" fontId="23" fillId="25" borderId="0" xfId="62" applyNumberFormat="1" applyFont="1" applyFill="1" applyBorder="1" applyAlignment="1" applyProtection="1">
      <alignment horizontal="right" vertical="top" wrapText="1"/>
    </xf>
    <xf numFmtId="0" fontId="23" fillId="25" borderId="0" xfId="62" applyFont="1" applyFill="1" applyBorder="1" applyAlignment="1" applyProtection="1">
      <alignment vertical="center" wrapText="1"/>
    </xf>
    <xf numFmtId="0" fontId="23" fillId="25" borderId="0" xfId="62" applyFont="1" applyFill="1" applyBorder="1" applyAlignment="1" applyProtection="1">
      <alignment horizontal="left" vertical="center" wrapText="1"/>
    </xf>
    <xf numFmtId="0" fontId="22" fillId="25" borderId="0" xfId="62" applyFont="1" applyFill="1" applyBorder="1" applyAlignment="1" applyProtection="1">
      <alignment horizontal="left" vertical="center" wrapText="1"/>
    </xf>
    <xf numFmtId="184" fontId="22" fillId="25" borderId="0" xfId="62" applyNumberFormat="1" applyFont="1" applyFill="1" applyBorder="1" applyAlignment="1" applyProtection="1">
      <alignment horizontal="right" vertical="top" wrapText="1"/>
    </xf>
    <xf numFmtId="171" fontId="23" fillId="25" borderId="0" xfId="62" applyNumberFormat="1" applyFont="1" applyFill="1" applyBorder="1" applyAlignment="1" applyProtection="1">
      <alignment horizontal="right" vertical="center" wrapText="1"/>
    </xf>
    <xf numFmtId="0" fontId="23" fillId="25" borderId="10" xfId="46" applyFont="1" applyFill="1" applyBorder="1" applyAlignment="1" applyProtection="1">
      <alignment vertical="center"/>
    </xf>
    <xf numFmtId="0" fontId="23" fillId="25" borderId="10" xfId="46" applyFont="1" applyFill="1" applyBorder="1" applyAlignment="1" applyProtection="1">
      <alignment horizontal="right" vertical="top"/>
    </xf>
    <xf numFmtId="0" fontId="22" fillId="25" borderId="10" xfId="46" applyFont="1" applyFill="1" applyBorder="1" applyAlignment="1" applyProtection="1">
      <alignment horizontal="left" vertical="center" wrapText="1"/>
    </xf>
    <xf numFmtId="0" fontId="22" fillId="25" borderId="0" xfId="46" applyFont="1" applyFill="1" applyBorder="1" applyAlignment="1" applyProtection="1">
      <alignment vertical="top" wrapText="1"/>
    </xf>
    <xf numFmtId="174" fontId="22" fillId="25" borderId="0" xfId="46" applyNumberFormat="1" applyFont="1" applyFill="1" applyBorder="1" applyAlignment="1" applyProtection="1">
      <alignment horizontal="right" vertical="top"/>
    </xf>
    <xf numFmtId="49" fontId="23" fillId="25" borderId="0" xfId="46" applyNumberFormat="1" applyFont="1" applyFill="1" applyBorder="1" applyAlignment="1" applyProtection="1">
      <alignment horizontal="right" vertical="top"/>
    </xf>
    <xf numFmtId="0" fontId="23" fillId="25" borderId="0" xfId="46" applyFont="1" applyFill="1" applyBorder="1" applyAlignment="1" applyProtection="1">
      <alignment vertical="center" wrapText="1"/>
    </xf>
    <xf numFmtId="0" fontId="22" fillId="25" borderId="0" xfId="46" applyFont="1" applyFill="1" applyBorder="1" applyAlignment="1" applyProtection="1">
      <alignment vertical="center" wrapText="1"/>
    </xf>
    <xf numFmtId="0" fontId="23" fillId="25" borderId="0" xfId="62" applyFont="1" applyFill="1" applyAlignment="1" applyProtection="1">
      <alignment vertical="top" wrapText="1"/>
    </xf>
    <xf numFmtId="0" fontId="22" fillId="25" borderId="0" xfId="62" applyFont="1" applyFill="1" applyAlignment="1" applyProtection="1">
      <alignment horizontal="right" vertical="top" wrapText="1"/>
    </xf>
    <xf numFmtId="0" fontId="22" fillId="25" borderId="0" xfId="62" applyFont="1" applyFill="1" applyAlignment="1" applyProtection="1">
      <alignment horizontal="left" vertical="top" wrapText="1"/>
    </xf>
    <xf numFmtId="173" fontId="22" fillId="25" borderId="0" xfId="62" applyNumberFormat="1" applyFont="1" applyFill="1" applyBorder="1" applyAlignment="1" applyProtection="1">
      <alignment horizontal="right" vertical="top" wrapText="1"/>
    </xf>
    <xf numFmtId="0" fontId="23" fillId="25" borderId="11" xfId="62" applyFont="1" applyFill="1" applyBorder="1" applyAlignment="1" applyProtection="1">
      <alignment vertical="center" wrapText="1"/>
    </xf>
    <xf numFmtId="0" fontId="22" fillId="25" borderId="11" xfId="62" applyFont="1" applyFill="1" applyBorder="1" applyAlignment="1" applyProtection="1">
      <alignment horizontal="right" vertical="top" wrapText="1"/>
    </xf>
    <xf numFmtId="0" fontId="22" fillId="25" borderId="11" xfId="62" applyFont="1" applyFill="1" applyBorder="1" applyAlignment="1" applyProtection="1">
      <alignment horizontal="left" vertical="center" wrapText="1"/>
    </xf>
    <xf numFmtId="0" fontId="22" fillId="25" borderId="10" xfId="46" applyFont="1" applyFill="1" applyBorder="1" applyAlignment="1" applyProtection="1">
      <alignment vertical="center" wrapText="1"/>
    </xf>
    <xf numFmtId="0" fontId="23" fillId="25" borderId="0" xfId="46" applyFont="1" applyFill="1" applyAlignment="1" applyProtection="1">
      <alignment horizontal="center" vertical="top"/>
    </xf>
    <xf numFmtId="0" fontId="23" fillId="25" borderId="11" xfId="46" applyNumberFormat="1" applyFont="1" applyFill="1" applyBorder="1" applyProtection="1"/>
    <xf numFmtId="0" fontId="23" fillId="25" borderId="10" xfId="46" applyNumberFormat="1" applyFont="1" applyFill="1" applyBorder="1" applyProtection="1"/>
    <xf numFmtId="0" fontId="23" fillId="25" borderId="11" xfId="46" applyNumberFormat="1" applyFont="1" applyFill="1" applyBorder="1" applyAlignment="1" applyProtection="1">
      <alignment vertical="center"/>
    </xf>
    <xf numFmtId="0" fontId="23" fillId="25" borderId="0" xfId="46" applyNumberFormat="1" applyFont="1" applyFill="1" applyAlignment="1" applyProtection="1">
      <alignment horizontal="center" vertical="center"/>
    </xf>
    <xf numFmtId="0" fontId="23" fillId="25" borderId="0" xfId="46" applyFont="1" applyFill="1" applyBorder="1" applyAlignment="1" applyProtection="1">
      <alignment horizontal="right" vertical="center"/>
    </xf>
    <xf numFmtId="49" fontId="23" fillId="25" borderId="0" xfId="46" applyNumberFormat="1" applyFont="1" applyFill="1" applyBorder="1" applyAlignment="1" applyProtection="1">
      <alignment horizontal="right" vertical="center"/>
    </xf>
    <xf numFmtId="0" fontId="22" fillId="25" borderId="0" xfId="51" applyNumberFormat="1" applyFont="1" applyFill="1" applyBorder="1" applyAlignment="1" applyProtection="1">
      <alignment horizontal="center"/>
    </xf>
    <xf numFmtId="0" fontId="23" fillId="25" borderId="0" xfId="51" applyNumberFormat="1" applyFont="1" applyFill="1" applyAlignment="1" applyProtection="1"/>
    <xf numFmtId="0" fontId="23" fillId="25" borderId="0" xfId="51" applyNumberFormat="1" applyFont="1" applyFill="1" applyProtection="1"/>
    <xf numFmtId="0" fontId="24" fillId="25" borderId="0" xfId="0" applyFont="1" applyFill="1" applyBorder="1" applyAlignment="1">
      <alignment horizontal="right"/>
    </xf>
    <xf numFmtId="0" fontId="22" fillId="25" borderId="0" xfId="0" applyFont="1" applyFill="1" applyBorder="1" applyAlignment="1">
      <alignment horizontal="left"/>
    </xf>
    <xf numFmtId="0" fontId="22" fillId="25" borderId="0" xfId="28" applyNumberFormat="1" applyFont="1" applyFill="1" applyBorder="1" applyAlignment="1">
      <alignment horizontal="right"/>
    </xf>
    <xf numFmtId="164" fontId="22" fillId="25" borderId="11" xfId="28" applyNumberFormat="1" applyFont="1" applyFill="1" applyBorder="1" applyAlignment="1" applyProtection="1">
      <alignment horizontal="right" wrapText="1"/>
    </xf>
    <xf numFmtId="0" fontId="23" fillId="25" borderId="0" xfId="51" applyNumberFormat="1" applyFont="1" applyFill="1" applyAlignment="1" applyProtection="1">
      <alignment horizontal="left" vertical="top"/>
    </xf>
    <xf numFmtId="0" fontId="23" fillId="25" borderId="0" xfId="51" applyNumberFormat="1" applyFont="1" applyFill="1" applyAlignment="1" applyProtection="1">
      <alignment horizontal="right" vertical="top"/>
    </xf>
    <xf numFmtId="0" fontId="23" fillId="25" borderId="0" xfId="49" applyNumberFormat="1" applyFont="1" applyFill="1" applyBorder="1" applyProtection="1"/>
    <xf numFmtId="0" fontId="23" fillId="25" borderId="0" xfId="48" applyFont="1" applyFill="1" applyAlignment="1">
      <alignment vertical="top"/>
    </xf>
    <xf numFmtId="0" fontId="23" fillId="25" borderId="0" xfId="48" applyFont="1" applyFill="1" applyAlignment="1">
      <alignment horizontal="right" vertical="top"/>
    </xf>
    <xf numFmtId="0" fontId="22" fillId="25" borderId="0" xfId="48" applyFont="1" applyFill="1" applyAlignment="1" applyProtection="1">
      <alignment horizontal="justify" vertical="justify"/>
    </xf>
    <xf numFmtId="180" fontId="23" fillId="25" borderId="0" xfId="49" applyNumberFormat="1" applyFont="1" applyFill="1" applyBorder="1" applyAlignment="1" applyProtection="1">
      <alignment horizontal="right"/>
    </xf>
    <xf numFmtId="0" fontId="22" fillId="25" borderId="0" xfId="48" applyFont="1" applyFill="1" applyAlignment="1">
      <alignment horizontal="right" vertical="top"/>
    </xf>
    <xf numFmtId="180" fontId="23" fillId="25" borderId="0" xfId="48" applyNumberFormat="1" applyFont="1" applyFill="1" applyBorder="1" applyAlignment="1" applyProtection="1">
      <alignment horizontal="right"/>
    </xf>
    <xf numFmtId="172" fontId="22" fillId="25" borderId="0" xfId="48" applyNumberFormat="1" applyFont="1" applyFill="1" applyAlignment="1">
      <alignment horizontal="right" vertical="top"/>
    </xf>
    <xf numFmtId="188" fontId="23" fillId="25" borderId="0" xfId="48" applyNumberFormat="1" applyFont="1" applyFill="1" applyAlignment="1">
      <alignment horizontal="right" vertical="top"/>
    </xf>
    <xf numFmtId="0" fontId="23" fillId="25" borderId="0" xfId="48" applyNumberFormat="1" applyFont="1" applyFill="1" applyAlignment="1" applyProtection="1">
      <alignment horizontal="justify" vertical="justify"/>
    </xf>
    <xf numFmtId="171" fontId="23" fillId="25" borderId="0" xfId="48" applyNumberFormat="1" applyFont="1" applyFill="1" applyAlignment="1">
      <alignment horizontal="right" vertical="top"/>
    </xf>
    <xf numFmtId="0" fontId="23" fillId="25" borderId="0" xfId="48" applyFont="1" applyFill="1" applyAlignment="1" applyProtection="1">
      <alignment horizontal="justify" vertical="justify"/>
    </xf>
    <xf numFmtId="0" fontId="23" fillId="25" borderId="0" xfId="48" applyFont="1" applyFill="1" applyBorder="1" applyAlignment="1">
      <alignment vertical="top"/>
    </xf>
    <xf numFmtId="172" fontId="22" fillId="25" borderId="0" xfId="48" applyNumberFormat="1" applyFont="1" applyFill="1" applyBorder="1" applyAlignment="1">
      <alignment horizontal="right" vertical="top"/>
    </xf>
    <xf numFmtId="0" fontId="22" fillId="25" borderId="0" xfId="48" applyFont="1" applyFill="1" applyBorder="1" applyAlignment="1" applyProtection="1">
      <alignment horizontal="justify" vertical="top"/>
    </xf>
    <xf numFmtId="0" fontId="22" fillId="25" borderId="0" xfId="48" applyFont="1" applyFill="1" applyBorder="1" applyAlignment="1">
      <alignment horizontal="right" vertical="top"/>
    </xf>
    <xf numFmtId="0" fontId="22" fillId="25" borderId="0" xfId="48" applyFont="1" applyFill="1" applyBorder="1" applyAlignment="1" applyProtection="1">
      <alignment horizontal="justify" vertical="justify"/>
    </xf>
    <xf numFmtId="0" fontId="23" fillId="25" borderId="10" xfId="48" applyFont="1" applyFill="1" applyBorder="1" applyAlignment="1">
      <alignment vertical="top"/>
    </xf>
    <xf numFmtId="0" fontId="23" fillId="25" borderId="10" xfId="48" applyFont="1" applyFill="1" applyBorder="1" applyAlignment="1">
      <alignment horizontal="right" vertical="top"/>
    </xf>
    <xf numFmtId="0" fontId="22" fillId="25" borderId="10" xfId="48" applyFont="1" applyFill="1" applyBorder="1" applyAlignment="1" applyProtection="1">
      <alignment horizontal="justify" vertical="justify"/>
    </xf>
    <xf numFmtId="0" fontId="23" fillId="25" borderId="11" xfId="48" applyFont="1" applyFill="1" applyBorder="1" applyAlignment="1">
      <alignment vertical="top"/>
    </xf>
    <xf numFmtId="0" fontId="23" fillId="25" borderId="11" xfId="48" applyFont="1" applyFill="1" applyBorder="1" applyAlignment="1">
      <alignment horizontal="right" vertical="top"/>
    </xf>
    <xf numFmtId="0" fontId="22" fillId="25" borderId="11" xfId="48" applyFont="1" applyFill="1" applyBorder="1" applyAlignment="1" applyProtection="1">
      <alignment horizontal="justify" vertical="justify"/>
    </xf>
    <xf numFmtId="0" fontId="23" fillId="25" borderId="11" xfId="61" applyNumberFormat="1" applyFont="1" applyFill="1" applyBorder="1" applyAlignment="1" applyProtection="1">
      <alignment horizontal="right"/>
    </xf>
    <xf numFmtId="0" fontId="23" fillId="25" borderId="11" xfId="48" applyNumberFormat="1" applyFont="1" applyFill="1" applyBorder="1" applyAlignment="1" applyProtection="1">
      <alignment horizontal="right"/>
    </xf>
    <xf numFmtId="0" fontId="23" fillId="25" borderId="10" xfId="51" applyNumberFormat="1" applyFont="1" applyFill="1" applyBorder="1" applyProtection="1"/>
    <xf numFmtId="0" fontId="23" fillId="25" borderId="11" xfId="51" applyNumberFormat="1" applyFont="1" applyFill="1" applyBorder="1" applyProtection="1"/>
    <xf numFmtId="0" fontId="22" fillId="25" borderId="0" xfId="48" applyFont="1" applyFill="1" applyBorder="1" applyAlignment="1">
      <alignment horizontal="center"/>
    </xf>
    <xf numFmtId="0" fontId="23" fillId="25" borderId="0" xfId="48" applyNumberFormat="1" applyFont="1" applyFill="1" applyAlignment="1">
      <alignment horizontal="left" vertical="top"/>
    </xf>
    <xf numFmtId="0" fontId="22" fillId="25" borderId="0" xfId="48" applyFont="1" applyFill="1" applyAlignment="1">
      <alignment horizontal="center"/>
    </xf>
    <xf numFmtId="43" fontId="22" fillId="25" borderId="0" xfId="28" applyFont="1" applyFill="1" applyBorder="1" applyAlignment="1">
      <alignment horizontal="right"/>
    </xf>
    <xf numFmtId="0" fontId="23" fillId="25" borderId="0" xfId="50" applyFont="1" applyFill="1" applyAlignment="1" applyProtection="1">
      <alignment horizontal="center"/>
    </xf>
    <xf numFmtId="0" fontId="22" fillId="25" borderId="0" xfId="48" applyFont="1" applyFill="1" applyBorder="1" applyAlignment="1">
      <alignment horizontal="left" vertical="top" wrapText="1"/>
    </xf>
    <xf numFmtId="0" fontId="23" fillId="25" borderId="0" xfId="48" applyNumberFormat="1" applyFont="1" applyFill="1" applyAlignment="1">
      <alignment horizontal="left"/>
    </xf>
    <xf numFmtId="0" fontId="22" fillId="25" borderId="0" xfId="51" applyFont="1" applyFill="1" applyBorder="1" applyAlignment="1">
      <alignment horizontal="right" vertical="top" wrapText="1"/>
    </xf>
    <xf numFmtId="0" fontId="23" fillId="25" borderId="0" xfId="51" applyFont="1" applyFill="1" applyBorder="1" applyAlignment="1">
      <alignment vertical="top" wrapText="1"/>
    </xf>
    <xf numFmtId="167" fontId="23" fillId="25" borderId="0" xfId="51" applyNumberFormat="1" applyFont="1" applyFill="1" applyBorder="1" applyAlignment="1">
      <alignment horizontal="right" vertical="top" wrapText="1"/>
    </xf>
    <xf numFmtId="177" fontId="22" fillId="25" borderId="0" xfId="51" applyNumberFormat="1" applyFont="1" applyFill="1" applyBorder="1" applyAlignment="1">
      <alignment horizontal="right" vertical="top" wrapText="1"/>
    </xf>
    <xf numFmtId="0" fontId="23" fillId="25" borderId="0" xfId="51" applyFont="1" applyFill="1" applyBorder="1" applyAlignment="1">
      <alignment horizontal="right" vertical="top" wrapText="1"/>
    </xf>
    <xf numFmtId="43" fontId="23" fillId="25" borderId="0" xfId="28" applyFont="1" applyFill="1" applyAlignment="1">
      <alignment horizontal="right" wrapText="1"/>
    </xf>
    <xf numFmtId="43" fontId="23" fillId="25" borderId="11" xfId="28" applyFont="1" applyFill="1" applyBorder="1" applyAlignment="1">
      <alignment horizontal="right" wrapText="1"/>
    </xf>
    <xf numFmtId="0" fontId="23" fillId="25" borderId="10" xfId="48" applyFont="1" applyFill="1" applyBorder="1" applyAlignment="1">
      <alignment vertical="top" wrapText="1"/>
    </xf>
    <xf numFmtId="0" fontId="22" fillId="25" borderId="10" xfId="48" applyFont="1" applyFill="1" applyBorder="1" applyAlignment="1">
      <alignment vertical="top" wrapText="1"/>
    </xf>
    <xf numFmtId="0" fontId="23" fillId="25" borderId="0" xfId="48" applyFont="1" applyFill="1" applyBorder="1" applyAlignment="1">
      <alignment horizontal="center"/>
    </xf>
    <xf numFmtId="0" fontId="23" fillId="25" borderId="0" xfId="48" applyFont="1" applyFill="1" applyBorder="1" applyAlignment="1">
      <alignment horizontal="right" vertical="top"/>
    </xf>
    <xf numFmtId="0" fontId="23" fillId="25" borderId="0" xfId="48" applyNumberFormat="1" applyFont="1" applyFill="1" applyAlignment="1">
      <alignment vertical="top"/>
    </xf>
    <xf numFmtId="0" fontId="23" fillId="25" borderId="0" xfId="48" applyFont="1" applyFill="1" applyAlignment="1">
      <alignment horizontal="center" vertical="top"/>
    </xf>
    <xf numFmtId="49" fontId="23" fillId="25" borderId="0" xfId="48" applyNumberFormat="1" applyFont="1" applyFill="1" applyAlignment="1">
      <alignment horizontal="center" vertical="top"/>
    </xf>
    <xf numFmtId="0" fontId="23" fillId="25" borderId="0" xfId="48" applyFont="1" applyFill="1" applyBorder="1" applyAlignment="1">
      <alignment horizontal="center" vertical="top"/>
    </xf>
    <xf numFmtId="0" fontId="23" fillId="25" borderId="0" xfId="48" applyFont="1" applyFill="1" applyBorder="1" applyAlignment="1">
      <alignment horizontal="center" vertical="center"/>
    </xf>
    <xf numFmtId="0" fontId="23" fillId="25" borderId="0" xfId="48" applyFont="1" applyFill="1" applyBorder="1" applyAlignment="1">
      <alignment horizontal="left" vertical="center"/>
    </xf>
    <xf numFmtId="0" fontId="23" fillId="25" borderId="0" xfId="48" applyNumberFormat="1" applyFont="1" applyFill="1" applyAlignment="1">
      <alignment vertical="center"/>
    </xf>
    <xf numFmtId="0" fontId="23" fillId="25" borderId="0" xfId="48" applyFont="1" applyFill="1" applyAlignment="1">
      <alignment horizontal="center" vertical="center"/>
    </xf>
    <xf numFmtId="0" fontId="23" fillId="25" borderId="0" xfId="48" applyNumberFormat="1" applyFont="1" applyFill="1" applyAlignment="1">
      <alignment horizontal="center"/>
    </xf>
    <xf numFmtId="0" fontId="23" fillId="25" borderId="11" xfId="48" applyNumberFormat="1" applyFont="1" applyFill="1" applyBorder="1"/>
    <xf numFmtId="0" fontId="22" fillId="25" borderId="0" xfId="48" applyFont="1" applyFill="1" applyAlignment="1" applyProtection="1">
      <alignment horizontal="center"/>
    </xf>
    <xf numFmtId="0" fontId="22" fillId="25" borderId="0" xfId="48" applyFont="1" applyFill="1" applyBorder="1" applyAlignment="1" applyProtection="1">
      <alignment horizontal="center"/>
    </xf>
    <xf numFmtId="0" fontId="22" fillId="25" borderId="0" xfId="0" applyFont="1" applyFill="1" applyBorder="1" applyAlignment="1">
      <alignment horizontal="right" wrapText="1"/>
    </xf>
    <xf numFmtId="0" fontId="23" fillId="25" borderId="0" xfId="48" applyFont="1" applyFill="1" applyBorder="1" applyAlignment="1" applyProtection="1">
      <alignment horizontal="center"/>
    </xf>
    <xf numFmtId="0" fontId="23" fillId="25" borderId="0" xfId="48" applyNumberFormat="1" applyFont="1" applyFill="1" applyBorder="1" applyAlignment="1" applyProtection="1">
      <alignment horizontal="center"/>
    </xf>
    <xf numFmtId="43" fontId="22" fillId="25" borderId="11" xfId="28" applyFont="1" applyFill="1" applyBorder="1" applyAlignment="1" applyProtection="1">
      <alignment horizontal="right" wrapText="1"/>
    </xf>
    <xf numFmtId="0" fontId="23" fillId="25" borderId="0" xfId="48" applyFont="1" applyFill="1" applyBorder="1" applyAlignment="1">
      <alignment horizontal="left" vertical="top"/>
    </xf>
    <xf numFmtId="43" fontId="23" fillId="25" borderId="10" xfId="28" applyFont="1" applyFill="1" applyBorder="1" applyAlignment="1">
      <alignment horizontal="right" wrapText="1"/>
    </xf>
    <xf numFmtId="0" fontId="23" fillId="25" borderId="0" xfId="48" applyNumberFormat="1" applyFont="1" applyFill="1" applyBorder="1" applyAlignment="1">
      <alignment horizontal="left" vertical="top"/>
    </xf>
    <xf numFmtId="180" fontId="23" fillId="25" borderId="0" xfId="48" applyNumberFormat="1" applyFont="1" applyFill="1" applyAlignment="1" applyProtection="1">
      <alignment horizontal="left"/>
    </xf>
    <xf numFmtId="0" fontId="23" fillId="25" borderId="0" xfId="48" applyNumberFormat="1" applyFont="1" applyFill="1" applyAlignment="1" applyProtection="1">
      <alignment horizontal="center"/>
    </xf>
    <xf numFmtId="0" fontId="22" fillId="25" borderId="0" xfId="48" applyFont="1" applyFill="1"/>
    <xf numFmtId="180" fontId="23" fillId="25" borderId="0" xfId="48" applyNumberFormat="1" applyFont="1" applyFill="1"/>
    <xf numFmtId="164" fontId="23" fillId="25" borderId="0" xfId="61" applyFont="1" applyFill="1" applyAlignment="1">
      <alignment horizontal="right"/>
    </xf>
    <xf numFmtId="173" fontId="22" fillId="25" borderId="0" xfId="48" applyNumberFormat="1" applyFont="1" applyFill="1"/>
    <xf numFmtId="0" fontId="22" fillId="25" borderId="0" xfId="48" applyFont="1" applyFill="1" applyAlignment="1" applyProtection="1">
      <alignment horizontal="left"/>
    </xf>
    <xf numFmtId="185" fontId="23" fillId="25" borderId="0" xfId="48" applyNumberFormat="1" applyFont="1" applyFill="1"/>
    <xf numFmtId="0" fontId="23" fillId="25" borderId="0" xfId="48" applyFont="1" applyFill="1" applyAlignment="1" applyProtection="1">
      <alignment horizontal="left"/>
    </xf>
    <xf numFmtId="180" fontId="23" fillId="25" borderId="0" xfId="61" applyNumberFormat="1" applyFont="1" applyFill="1" applyAlignment="1" applyProtection="1">
      <alignment horizontal="right" wrapText="1"/>
    </xf>
    <xf numFmtId="171" fontId="23" fillId="25" borderId="0" xfId="48" applyNumberFormat="1" applyFont="1" applyFill="1" applyAlignment="1">
      <alignment horizontal="right"/>
    </xf>
    <xf numFmtId="173" fontId="22" fillId="25" borderId="0" xfId="48" applyNumberFormat="1" applyFont="1" applyFill="1" applyBorder="1"/>
    <xf numFmtId="0" fontId="23" fillId="25" borderId="10" xfId="48" applyFont="1" applyFill="1" applyBorder="1" applyAlignment="1">
      <alignment horizontal="left"/>
    </xf>
    <xf numFmtId="0" fontId="23" fillId="25" borderId="10" xfId="48" applyFont="1" applyFill="1" applyBorder="1"/>
    <xf numFmtId="0" fontId="22" fillId="25" borderId="10" xfId="48" applyFont="1" applyFill="1" applyBorder="1" applyAlignment="1" applyProtection="1">
      <alignment horizontal="left"/>
    </xf>
    <xf numFmtId="0" fontId="23" fillId="25" borderId="0" xfId="48" applyNumberFormat="1" applyFont="1" applyFill="1" applyAlignment="1"/>
    <xf numFmtId="0" fontId="23" fillId="25" borderId="10" xfId="48" applyNumberFormat="1" applyFont="1" applyFill="1" applyBorder="1"/>
    <xf numFmtId="0" fontId="22" fillId="25" borderId="0" xfId="48" applyNumberFormat="1" applyFont="1" applyFill="1" applyAlignment="1" applyProtection="1">
      <alignment horizontal="center"/>
    </xf>
    <xf numFmtId="0" fontId="22" fillId="25" borderId="10" xfId="0" applyNumberFormat="1" applyFont="1" applyFill="1" applyBorder="1" applyAlignment="1">
      <alignment horizontal="right"/>
    </xf>
    <xf numFmtId="0" fontId="23" fillId="25" borderId="0" xfId="0" applyNumberFormat="1" applyFont="1" applyFill="1" applyBorder="1" applyAlignment="1">
      <alignment horizontal="right"/>
    </xf>
    <xf numFmtId="0" fontId="23" fillId="25" borderId="0" xfId="0" applyNumberFormat="1" applyFont="1" applyFill="1" applyBorder="1" applyAlignment="1">
      <alignment horizontal="center"/>
    </xf>
    <xf numFmtId="0" fontId="22" fillId="25" borderId="0" xfId="0" applyNumberFormat="1" applyFont="1" applyFill="1" applyBorder="1" applyAlignment="1">
      <alignment horizontal="right"/>
    </xf>
    <xf numFmtId="0" fontId="23" fillId="25" borderId="10" xfId="0" applyNumberFormat="1" applyFont="1" applyFill="1" applyBorder="1" applyAlignment="1">
      <alignment horizontal="right"/>
    </xf>
    <xf numFmtId="0" fontId="23" fillId="25" borderId="0" xfId="0" applyNumberFormat="1" applyFont="1" applyFill="1" applyBorder="1"/>
    <xf numFmtId="0" fontId="22" fillId="25" borderId="13" xfId="0" applyNumberFormat="1" applyFont="1" applyFill="1" applyBorder="1" applyAlignment="1">
      <alignment horizontal="center"/>
    </xf>
    <xf numFmtId="0" fontId="23" fillId="25" borderId="0" xfId="61" applyNumberFormat="1" applyFont="1" applyFill="1" applyAlignment="1" applyProtection="1">
      <alignment horizontal="right"/>
    </xf>
    <xf numFmtId="182" fontId="23" fillId="25" borderId="0" xfId="48" applyNumberFormat="1" applyFont="1" applyFill="1" applyAlignment="1" applyProtection="1">
      <alignment horizontal="center"/>
    </xf>
    <xf numFmtId="0" fontId="23" fillId="25" borderId="0" xfId="61" applyNumberFormat="1" applyFont="1" applyFill="1" applyBorder="1" applyAlignment="1" applyProtection="1">
      <alignment horizontal="center" wrapText="1"/>
    </xf>
    <xf numFmtId="178" fontId="22" fillId="25" borderId="0" xfId="51" applyNumberFormat="1" applyFont="1" applyFill="1" applyBorder="1" applyAlignment="1">
      <alignment horizontal="right" vertical="top" wrapText="1"/>
    </xf>
    <xf numFmtId="172" fontId="22" fillId="25" borderId="0" xfId="48" applyNumberFormat="1" applyFont="1" applyFill="1" applyBorder="1" applyAlignment="1">
      <alignment horizontal="right" vertical="top" wrapText="1"/>
    </xf>
    <xf numFmtId="0" fontId="23" fillId="25" borderId="0" xfId="0" applyFont="1" applyFill="1" applyBorder="1" applyAlignment="1">
      <alignment vertical="top" wrapText="1"/>
    </xf>
    <xf numFmtId="0" fontId="23" fillId="25" borderId="10" xfId="48" applyFont="1" applyFill="1" applyBorder="1" applyAlignment="1">
      <alignment horizontal="left" vertical="top"/>
    </xf>
    <xf numFmtId="0" fontId="23" fillId="25" borderId="10" xfId="48" applyFont="1" applyFill="1" applyBorder="1" applyAlignment="1">
      <alignment horizontal="right" vertical="top" wrapText="1"/>
    </xf>
    <xf numFmtId="0" fontId="22" fillId="25" borderId="10" xfId="48" applyFont="1" applyFill="1" applyBorder="1" applyAlignment="1" applyProtection="1">
      <alignment horizontal="left" vertical="center" wrapText="1"/>
    </xf>
    <xf numFmtId="0" fontId="23" fillId="25" borderId="0" xfId="48" applyNumberFormat="1" applyFont="1" applyFill="1" applyBorder="1" applyAlignment="1">
      <alignment vertical="center"/>
    </xf>
    <xf numFmtId="0" fontId="22" fillId="25" borderId="0" xfId="48" applyFont="1" applyFill="1" applyBorder="1" applyAlignment="1" applyProtection="1">
      <alignment horizontal="center" vertical="top" wrapText="1"/>
    </xf>
    <xf numFmtId="0" fontId="23" fillId="25" borderId="0" xfId="51" applyFont="1" applyFill="1" applyBorder="1" applyAlignment="1">
      <alignment horizontal="left" vertical="top"/>
    </xf>
    <xf numFmtId="175" fontId="22" fillId="25" borderId="0" xfId="51" applyNumberFormat="1" applyFont="1" applyFill="1" applyBorder="1" applyAlignment="1">
      <alignment horizontal="right" vertical="top" wrapText="1"/>
    </xf>
    <xf numFmtId="0" fontId="23" fillId="25" borderId="0" xfId="51" applyFont="1" applyFill="1" applyBorder="1" applyAlignment="1" applyProtection="1">
      <alignment horizontal="left" vertical="center" wrapText="1"/>
    </xf>
    <xf numFmtId="0" fontId="23" fillId="25" borderId="0" xfId="51" applyNumberFormat="1" applyFont="1" applyFill="1" applyBorder="1" applyAlignment="1"/>
    <xf numFmtId="49" fontId="23" fillId="25" borderId="0" xfId="51" applyNumberFormat="1" applyFont="1" applyFill="1" applyBorder="1" applyAlignment="1">
      <alignment horizontal="right" vertical="top" wrapText="1"/>
    </xf>
    <xf numFmtId="0" fontId="23" fillId="25" borderId="0" xfId="0" applyFont="1" applyFill="1" applyBorder="1" applyAlignment="1">
      <alignment vertical="top"/>
    </xf>
    <xf numFmtId="181" fontId="23" fillId="25" borderId="0" xfId="51" applyNumberFormat="1" applyFont="1" applyFill="1" applyBorder="1" applyAlignment="1">
      <alignment horizontal="right" vertical="top" wrapText="1"/>
    </xf>
    <xf numFmtId="175" fontId="23" fillId="25" borderId="0" xfId="51" applyNumberFormat="1" applyFont="1" applyFill="1" applyBorder="1" applyAlignment="1">
      <alignment horizontal="right" vertical="top" wrapText="1"/>
    </xf>
    <xf numFmtId="0" fontId="23" fillId="25" borderId="11" xfId="48" applyFont="1" applyFill="1" applyBorder="1" applyAlignment="1">
      <alignment horizontal="left" vertical="top"/>
    </xf>
    <xf numFmtId="0" fontId="22" fillId="25" borderId="11" xfId="48" applyFont="1" applyFill="1" applyBorder="1" applyAlignment="1">
      <alignment vertical="top" wrapText="1"/>
    </xf>
    <xf numFmtId="0" fontId="23" fillId="25" borderId="0" xfId="48" applyFont="1" applyFill="1" applyAlignment="1">
      <alignment horizontal="left" vertical="top" wrapText="1"/>
    </xf>
    <xf numFmtId="43" fontId="23" fillId="25" borderId="0" xfId="28" applyFont="1" applyFill="1" applyBorder="1" applyAlignment="1">
      <alignment horizontal="right"/>
    </xf>
    <xf numFmtId="43" fontId="22" fillId="25" borderId="11" xfId="28" applyFont="1" applyFill="1" applyBorder="1" applyAlignment="1" applyProtection="1">
      <alignment horizontal="right"/>
    </xf>
    <xf numFmtId="43" fontId="23" fillId="25" borderId="10" xfId="28" applyFont="1" applyFill="1" applyBorder="1" applyAlignment="1">
      <alignment horizontal="right"/>
    </xf>
    <xf numFmtId="0" fontId="22" fillId="25" borderId="0" xfId="48" applyNumberFormat="1" applyFont="1" applyFill="1" applyAlignment="1" applyProtection="1">
      <alignment horizontal="left" vertical="center"/>
    </xf>
    <xf numFmtId="0" fontId="22" fillId="25" borderId="0" xfId="48" applyNumberFormat="1" applyFont="1" applyFill="1" applyBorder="1" applyAlignment="1">
      <alignment vertical="center"/>
    </xf>
    <xf numFmtId="0" fontId="22" fillId="25" borderId="0" xfId="48" applyNumberFormat="1" applyFont="1" applyFill="1" applyBorder="1" applyAlignment="1" applyProtection="1">
      <alignment horizontal="left" vertical="center"/>
    </xf>
    <xf numFmtId="49" fontId="23" fillId="25" borderId="0" xfId="51" applyNumberFormat="1" applyFont="1" applyFill="1" applyAlignment="1">
      <alignment horizontal="center"/>
    </xf>
    <xf numFmtId="0" fontId="23" fillId="25" borderId="0" xfId="51" applyFont="1" applyFill="1"/>
    <xf numFmtId="0" fontId="23" fillId="25" borderId="0" xfId="48" applyNumberFormat="1" applyFont="1" applyFill="1" applyBorder="1" applyAlignment="1">
      <alignment vertical="top"/>
    </xf>
    <xf numFmtId="0" fontId="23" fillId="25" borderId="0" xfId="48" applyNumberFormat="1" applyFont="1" applyFill="1" applyBorder="1" applyAlignment="1">
      <alignment horizontal="right"/>
    </xf>
    <xf numFmtId="49" fontId="22" fillId="25" borderId="0" xfId="48" applyNumberFormat="1" applyFont="1" applyFill="1" applyAlignment="1">
      <alignment horizontal="right" vertical="center"/>
    </xf>
    <xf numFmtId="49" fontId="23" fillId="25" borderId="0" xfId="48" applyNumberFormat="1" applyFont="1" applyFill="1" applyBorder="1" applyAlignment="1">
      <alignment horizontal="right" vertical="center"/>
    </xf>
    <xf numFmtId="0" fontId="23" fillId="25" borderId="0" xfId="48" applyNumberFormat="1" applyFont="1" applyFill="1" applyBorder="1" applyAlignment="1" applyProtection="1">
      <alignment horizontal="left" vertical="center"/>
    </xf>
    <xf numFmtId="0" fontId="23" fillId="25" borderId="0" xfId="48" applyNumberFormat="1" applyFont="1" applyFill="1" applyBorder="1" applyAlignment="1">
      <alignment horizontal="right" vertical="center"/>
    </xf>
    <xf numFmtId="43" fontId="22" fillId="25" borderId="0" xfId="28" applyFont="1" applyFill="1" applyBorder="1" applyAlignment="1" applyProtection="1">
      <alignment horizontal="right" wrapText="1"/>
    </xf>
    <xf numFmtId="0" fontId="22" fillId="25" borderId="0" xfId="48" applyNumberFormat="1" applyFont="1" applyFill="1" applyAlignment="1">
      <alignment vertical="center"/>
    </xf>
    <xf numFmtId="0" fontId="23" fillId="25" borderId="10" xfId="48" applyNumberFormat="1" applyFont="1" applyFill="1" applyBorder="1" applyAlignment="1">
      <alignment vertical="top"/>
    </xf>
    <xf numFmtId="0" fontId="23" fillId="25" borderId="10" xfId="48" applyNumberFormat="1" applyFont="1" applyFill="1" applyBorder="1" applyAlignment="1">
      <alignment vertical="center"/>
    </xf>
    <xf numFmtId="0" fontId="22" fillId="25" borderId="10" xfId="48" applyNumberFormat="1" applyFont="1" applyFill="1" applyBorder="1" applyAlignment="1" applyProtection="1">
      <alignment horizontal="left" vertical="center"/>
    </xf>
    <xf numFmtId="0" fontId="23" fillId="25" borderId="11" xfId="0" applyNumberFormat="1" applyFont="1" applyFill="1" applyBorder="1" applyAlignment="1" applyProtection="1">
      <alignment horizontal="right"/>
    </xf>
    <xf numFmtId="0" fontId="22" fillId="25" borderId="0" xfId="44" applyFont="1" applyFill="1" applyBorder="1" applyAlignment="1" applyProtection="1">
      <alignment horizontal="center"/>
    </xf>
    <xf numFmtId="0" fontId="23" fillId="25" borderId="0" xfId="44" applyFont="1" applyFill="1" applyBorder="1"/>
    <xf numFmtId="0" fontId="22" fillId="25" borderId="0" xfId="44" applyFont="1" applyFill="1" applyAlignment="1" applyProtection="1">
      <alignment horizontal="center"/>
    </xf>
    <xf numFmtId="0" fontId="23" fillId="25" borderId="0" xfId="44" applyFont="1" applyFill="1" applyBorder="1" applyAlignment="1">
      <alignment vertical="top"/>
    </xf>
    <xf numFmtId="0" fontId="23" fillId="25" borderId="0" xfId="44" applyFont="1" applyFill="1" applyAlignment="1">
      <alignment vertical="top"/>
    </xf>
    <xf numFmtId="0" fontId="23" fillId="25" borderId="0" xfId="44" applyFont="1" applyFill="1" applyAlignment="1">
      <alignment horizontal="right" vertical="top"/>
    </xf>
    <xf numFmtId="0" fontId="23" fillId="25" borderId="0" xfId="44" applyNumberFormat="1" applyFont="1" applyFill="1" applyBorder="1" applyAlignment="1" applyProtection="1">
      <alignment horizontal="center"/>
    </xf>
    <xf numFmtId="0" fontId="23" fillId="25" borderId="0" xfId="49" applyNumberFormat="1" applyFont="1" applyFill="1" applyBorder="1" applyAlignment="1" applyProtection="1"/>
    <xf numFmtId="0" fontId="23" fillId="25" borderId="0" xfId="44" applyFont="1" applyFill="1" applyAlignment="1">
      <alignment horizontal="left" vertical="top" wrapText="1"/>
    </xf>
    <xf numFmtId="0" fontId="23" fillId="25" borderId="0" xfId="44" applyFont="1" applyFill="1" applyAlignment="1">
      <alignment horizontal="right" vertical="top" wrapText="1"/>
    </xf>
    <xf numFmtId="0" fontId="23" fillId="25" borderId="0" xfId="44" applyFont="1" applyFill="1" applyBorder="1" applyAlignment="1">
      <alignment horizontal="left" vertical="top" wrapText="1"/>
    </xf>
    <xf numFmtId="0" fontId="22" fillId="25" borderId="0" xfId="44" applyFont="1" applyFill="1" applyBorder="1" applyAlignment="1">
      <alignment horizontal="right" vertical="top" wrapText="1"/>
    </xf>
    <xf numFmtId="0" fontId="22" fillId="25" borderId="0" xfId="44" applyFont="1" applyFill="1" applyBorder="1" applyAlignment="1" applyProtection="1">
      <alignment horizontal="left" vertical="top" wrapText="1"/>
    </xf>
    <xf numFmtId="0" fontId="23" fillId="25" borderId="0" xfId="44" applyNumberFormat="1" applyFont="1" applyFill="1" applyBorder="1"/>
    <xf numFmtId="164" fontId="23" fillId="25" borderId="0" xfId="61" applyFont="1" applyFill="1" applyBorder="1" applyAlignment="1">
      <alignment horizontal="right"/>
    </xf>
    <xf numFmtId="167" fontId="23" fillId="25" borderId="0" xfId="44" applyNumberFormat="1" applyFont="1" applyFill="1" applyAlignment="1">
      <alignment horizontal="right" vertical="top" wrapText="1"/>
    </xf>
    <xf numFmtId="0" fontId="23" fillId="25" borderId="0" xfId="44" applyFont="1" applyFill="1" applyAlignment="1" applyProtection="1">
      <alignment horizontal="left" vertical="top" wrapText="1"/>
    </xf>
    <xf numFmtId="172" fontId="22" fillId="25" borderId="0" xfId="44" applyNumberFormat="1" applyFont="1" applyFill="1" applyAlignment="1">
      <alignment horizontal="right" vertical="top" wrapText="1"/>
    </xf>
    <xf numFmtId="0" fontId="22" fillId="25" borderId="0" xfId="44" applyFont="1" applyFill="1" applyAlignment="1" applyProtection="1">
      <alignment horizontal="left" vertical="top" wrapText="1"/>
    </xf>
    <xf numFmtId="185" fontId="23" fillId="25" borderId="0" xfId="44" applyNumberFormat="1" applyFont="1" applyFill="1" applyBorder="1" applyAlignment="1">
      <alignment horizontal="right" vertical="top" wrapText="1"/>
    </xf>
    <xf numFmtId="0" fontId="23" fillId="25" borderId="0" xfId="44" applyNumberFormat="1" applyFont="1" applyFill="1" applyAlignment="1">
      <alignment horizontal="right"/>
    </xf>
    <xf numFmtId="185" fontId="23" fillId="25" borderId="0" xfId="44" applyNumberFormat="1" applyFont="1" applyFill="1" applyAlignment="1">
      <alignment horizontal="right" vertical="top" wrapText="1"/>
    </xf>
    <xf numFmtId="184" fontId="22" fillId="25" borderId="0" xfId="44" applyNumberFormat="1" applyFont="1" applyFill="1" applyBorder="1" applyAlignment="1">
      <alignment horizontal="right" vertical="top" wrapText="1"/>
    </xf>
    <xf numFmtId="0" fontId="23" fillId="25" borderId="0" xfId="44" applyFont="1" applyFill="1" applyBorder="1" applyAlignment="1"/>
    <xf numFmtId="0" fontId="23" fillId="25" borderId="0" xfId="44" applyFont="1" applyFill="1" applyAlignment="1"/>
    <xf numFmtId="0" fontId="23" fillId="25" borderId="0" xfId="44" applyFont="1" applyFill="1" applyAlignment="1" applyProtection="1">
      <alignment vertical="top" wrapText="1"/>
    </xf>
    <xf numFmtId="172" fontId="23" fillId="25" borderId="0" xfId="44" applyNumberFormat="1" applyFont="1" applyFill="1" applyAlignment="1">
      <alignment horizontal="right" vertical="top" wrapText="1"/>
    </xf>
    <xf numFmtId="0" fontId="23" fillId="25" borderId="11" xfId="44" applyFont="1" applyFill="1" applyBorder="1" applyAlignment="1" applyProtection="1">
      <alignment horizontal="left" vertical="top" wrapText="1"/>
    </xf>
    <xf numFmtId="0" fontId="22" fillId="25" borderId="11" xfId="44" applyFont="1" applyFill="1" applyBorder="1" applyAlignment="1">
      <alignment horizontal="right" vertical="top" wrapText="1"/>
    </xf>
    <xf numFmtId="0" fontId="22" fillId="25" borderId="11" xfId="44" applyFont="1" applyFill="1" applyBorder="1" applyAlignment="1" applyProtection="1">
      <alignment horizontal="left" vertical="top" wrapText="1"/>
    </xf>
    <xf numFmtId="0" fontId="23" fillId="25" borderId="10" xfId="44" applyFont="1" applyFill="1" applyBorder="1" applyAlignment="1">
      <alignment horizontal="left" vertical="center" wrapText="1"/>
    </xf>
    <xf numFmtId="0" fontId="23" fillId="25" borderId="10" xfId="44" applyFont="1" applyFill="1" applyBorder="1" applyAlignment="1">
      <alignment horizontal="right" vertical="center" wrapText="1"/>
    </xf>
    <xf numFmtId="0" fontId="22" fillId="25" borderId="10" xfId="44" applyFont="1" applyFill="1" applyBorder="1" applyAlignment="1" applyProtection="1">
      <alignment horizontal="left" vertical="center" wrapText="1"/>
    </xf>
    <xf numFmtId="0" fontId="23" fillId="25" borderId="10" xfId="44" applyFont="1" applyFill="1" applyBorder="1" applyAlignment="1">
      <alignment horizontal="left" vertical="top" wrapText="1"/>
    </xf>
    <xf numFmtId="0" fontId="23" fillId="25" borderId="10" xfId="44" applyFont="1" applyFill="1" applyBorder="1" applyAlignment="1">
      <alignment horizontal="right" vertical="top" wrapText="1"/>
    </xf>
    <xf numFmtId="0" fontId="22" fillId="25" borderId="10" xfId="44" applyFont="1" applyFill="1" applyBorder="1" applyAlignment="1" applyProtection="1">
      <alignment horizontal="left" vertical="top" wrapText="1"/>
    </xf>
    <xf numFmtId="0" fontId="23" fillId="25" borderId="0" xfId="44" applyFont="1" applyFill="1" applyAlignment="1">
      <alignment horizontal="center" vertical="top" wrapText="1"/>
    </xf>
    <xf numFmtId="0" fontId="23" fillId="25" borderId="0" xfId="44" applyFont="1" applyFill="1" applyAlignment="1">
      <alignment horizontal="left" vertical="top"/>
    </xf>
    <xf numFmtId="0" fontId="23" fillId="25" borderId="0" xfId="44" applyNumberFormat="1" applyFont="1" applyFill="1" applyAlignment="1"/>
    <xf numFmtId="0" fontId="23" fillId="25" borderId="0" xfId="44" applyNumberFormat="1" applyFont="1" applyFill="1" applyBorder="1" applyAlignment="1"/>
    <xf numFmtId="0" fontId="23" fillId="25" borderId="11" xfId="44" applyNumberFormat="1" applyFont="1" applyFill="1" applyBorder="1"/>
    <xf numFmtId="0" fontId="22" fillId="25" borderId="0" xfId="44" applyNumberFormat="1" applyFont="1" applyFill="1" applyBorder="1" applyAlignment="1" applyProtection="1">
      <alignment horizontal="center"/>
    </xf>
    <xf numFmtId="0" fontId="23" fillId="25" borderId="0" xfId="44" applyFont="1" applyFill="1" applyAlignment="1">
      <alignment vertical="top" wrapText="1"/>
    </xf>
    <xf numFmtId="0" fontId="22" fillId="25" borderId="0" xfId="44" applyFont="1" applyFill="1" applyAlignment="1">
      <alignment horizontal="right" vertical="top" wrapText="1"/>
    </xf>
    <xf numFmtId="173" fontId="22" fillId="25" borderId="0" xfId="44" applyNumberFormat="1" applyFont="1" applyFill="1" applyAlignment="1">
      <alignment horizontal="right" vertical="top" wrapText="1"/>
    </xf>
    <xf numFmtId="171" fontId="23" fillId="25" borderId="0" xfId="44" applyNumberFormat="1" applyFont="1" applyFill="1" applyAlignment="1">
      <alignment horizontal="right" vertical="top" wrapText="1"/>
    </xf>
    <xf numFmtId="0" fontId="23" fillId="25" borderId="0" xfId="44" applyFont="1" applyFill="1" applyBorder="1" applyAlignment="1">
      <alignment vertical="top" wrapText="1"/>
    </xf>
    <xf numFmtId="175" fontId="22" fillId="25" borderId="0" xfId="44" applyNumberFormat="1" applyFont="1" applyFill="1" applyBorder="1" applyAlignment="1">
      <alignment horizontal="right" vertical="top" wrapText="1"/>
    </xf>
    <xf numFmtId="0" fontId="22" fillId="25" borderId="0" xfId="44" applyFont="1" applyFill="1" applyBorder="1" applyAlignment="1" applyProtection="1">
      <alignment horizontal="left" wrapText="1"/>
    </xf>
    <xf numFmtId="0" fontId="23" fillId="25" borderId="0" xfId="44" applyFont="1" applyFill="1" applyBorder="1" applyAlignment="1">
      <alignment horizontal="right" vertical="top" wrapText="1"/>
    </xf>
    <xf numFmtId="171" fontId="23" fillId="25" borderId="0" xfId="44" applyNumberFormat="1" applyFont="1" applyFill="1" applyBorder="1" applyAlignment="1">
      <alignment horizontal="right" vertical="top" wrapText="1"/>
    </xf>
    <xf numFmtId="0" fontId="23" fillId="25" borderId="10" xfId="44" applyFont="1" applyFill="1" applyBorder="1" applyAlignment="1">
      <alignment vertical="top" wrapText="1"/>
    </xf>
    <xf numFmtId="0" fontId="23" fillId="25" borderId="11" xfId="61" applyNumberFormat="1" applyFont="1" applyFill="1" applyBorder="1" applyAlignment="1">
      <alignment horizontal="right"/>
    </xf>
    <xf numFmtId="0" fontId="23" fillId="25" borderId="10" xfId="44" applyNumberFormat="1" applyFont="1" applyFill="1" applyBorder="1"/>
    <xf numFmtId="0" fontId="23" fillId="25" borderId="0" xfId="28" applyNumberFormat="1" applyFont="1" applyFill="1" applyBorder="1" applyAlignment="1">
      <alignment horizontal="right" wrapText="1"/>
    </xf>
    <xf numFmtId="43" fontId="22" fillId="25" borderId="0" xfId="28" applyFont="1" applyFill="1" applyBorder="1" applyAlignment="1">
      <alignment horizontal="right" wrapText="1"/>
    </xf>
    <xf numFmtId="0" fontId="23" fillId="25" borderId="10" xfId="28" applyNumberFormat="1" applyFont="1" applyFill="1" applyBorder="1" applyAlignment="1">
      <alignment horizontal="right" wrapText="1"/>
    </xf>
    <xf numFmtId="0" fontId="23" fillId="25" borderId="0" xfId="47" applyFont="1" applyFill="1" applyBorder="1" applyAlignment="1">
      <alignment horizontal="left" vertical="top" wrapText="1"/>
    </xf>
    <xf numFmtId="0" fontId="22" fillId="25" borderId="0" xfId="47" applyFont="1" applyFill="1" applyBorder="1" applyAlignment="1">
      <alignment horizontal="right" vertical="top" wrapText="1"/>
    </xf>
    <xf numFmtId="0" fontId="22" fillId="25" borderId="0" xfId="47" applyFont="1" applyFill="1" applyBorder="1" applyAlignment="1">
      <alignment vertical="top" wrapText="1"/>
    </xf>
    <xf numFmtId="167" fontId="23" fillId="25" borderId="0" xfId="47" applyNumberFormat="1" applyFont="1" applyFill="1" applyBorder="1" applyAlignment="1">
      <alignment horizontal="right" vertical="top" wrapText="1"/>
    </xf>
    <xf numFmtId="0" fontId="23" fillId="25" borderId="0" xfId="47" applyFont="1" applyFill="1" applyBorder="1" applyAlignment="1" applyProtection="1">
      <alignment vertical="top" wrapText="1"/>
    </xf>
    <xf numFmtId="178" fontId="22" fillId="25" borderId="0" xfId="47" applyNumberFormat="1" applyFont="1" applyFill="1" applyBorder="1" applyAlignment="1">
      <alignment horizontal="right" vertical="top" wrapText="1"/>
    </xf>
    <xf numFmtId="0" fontId="22" fillId="25" borderId="0" xfId="47" applyFont="1" applyFill="1" applyBorder="1" applyAlignment="1" applyProtection="1">
      <alignment horizontal="left" vertical="top" wrapText="1"/>
    </xf>
    <xf numFmtId="0" fontId="23" fillId="25" borderId="0" xfId="47" applyFont="1" applyFill="1" applyBorder="1" applyAlignment="1">
      <alignment horizontal="right" vertical="top" wrapText="1"/>
    </xf>
    <xf numFmtId="0" fontId="23" fillId="25" borderId="0" xfId="47" applyFont="1" applyFill="1" applyBorder="1" applyAlignment="1" applyProtection="1">
      <alignment horizontal="left" vertical="top" wrapText="1"/>
    </xf>
    <xf numFmtId="171" fontId="23" fillId="25" borderId="0" xfId="47" applyNumberFormat="1" applyFont="1" applyFill="1" applyBorder="1" applyAlignment="1">
      <alignment horizontal="right" vertical="top" wrapText="1"/>
    </xf>
    <xf numFmtId="49" fontId="23" fillId="25" borderId="0" xfId="47" applyNumberFormat="1" applyFont="1" applyFill="1" applyBorder="1" applyAlignment="1">
      <alignment horizontal="right" vertical="top" wrapText="1"/>
    </xf>
    <xf numFmtId="167" fontId="23" fillId="25" borderId="0" xfId="0" applyNumberFormat="1" applyFont="1" applyFill="1" applyBorder="1" applyAlignment="1">
      <alignment vertical="top"/>
    </xf>
    <xf numFmtId="0" fontId="22" fillId="25" borderId="10" xfId="47" applyFont="1" applyFill="1" applyBorder="1" applyAlignment="1">
      <alignment horizontal="left" vertical="center" wrapText="1"/>
    </xf>
    <xf numFmtId="0" fontId="23" fillId="25" borderId="10" xfId="47" applyFont="1" applyFill="1" applyBorder="1" applyAlignment="1">
      <alignment horizontal="right" vertical="top" wrapText="1"/>
    </xf>
    <xf numFmtId="0" fontId="22" fillId="25" borderId="10" xfId="47" applyFont="1" applyFill="1" applyBorder="1" applyAlignment="1" applyProtection="1">
      <alignment horizontal="left" vertical="center" wrapText="1"/>
    </xf>
    <xf numFmtId="0" fontId="22" fillId="25" borderId="0" xfId="47" applyFont="1" applyFill="1" applyBorder="1" applyAlignment="1">
      <alignment horizontal="left" vertical="top" wrapText="1"/>
    </xf>
    <xf numFmtId="0" fontId="23" fillId="25" borderId="0" xfId="51" applyFont="1" applyFill="1" applyBorder="1" applyAlignment="1">
      <alignment horizontal="left" vertical="top" wrapText="1"/>
    </xf>
    <xf numFmtId="177" fontId="22" fillId="25" borderId="0" xfId="47" applyNumberFormat="1" applyFont="1" applyFill="1" applyBorder="1" applyAlignment="1">
      <alignment horizontal="right" vertical="top" wrapText="1"/>
    </xf>
    <xf numFmtId="171" fontId="23" fillId="25" borderId="0" xfId="51" applyNumberFormat="1" applyFont="1" applyFill="1" applyBorder="1" applyAlignment="1">
      <alignment horizontal="right" vertical="top" wrapText="1"/>
    </xf>
    <xf numFmtId="0" fontId="23" fillId="25" borderId="10" xfId="47" applyFont="1" applyFill="1" applyBorder="1" applyAlignment="1">
      <alignment horizontal="left" vertical="top" wrapText="1"/>
    </xf>
    <xf numFmtId="0" fontId="22" fillId="25" borderId="10" xfId="47" applyFont="1" applyFill="1" applyBorder="1" applyAlignment="1">
      <alignment horizontal="right" vertical="top" wrapText="1"/>
    </xf>
    <xf numFmtId="0" fontId="22" fillId="25" borderId="10" xfId="47" applyFont="1" applyFill="1" applyBorder="1" applyAlignment="1">
      <alignment vertical="top" wrapText="1"/>
    </xf>
    <xf numFmtId="0" fontId="23" fillId="25" borderId="0" xfId="48" applyNumberFormat="1" applyFont="1" applyFill="1" applyAlignment="1">
      <alignment horizontal="center" vertical="top" wrapText="1"/>
    </xf>
    <xf numFmtId="0" fontId="23" fillId="25" borderId="0" xfId="48" applyNumberFormat="1" applyFont="1" applyFill="1" applyAlignment="1">
      <alignment horizontal="left" vertical="top" wrapText="1"/>
    </xf>
    <xf numFmtId="0" fontId="23" fillId="25" borderId="0" xfId="51" applyNumberFormat="1" applyFont="1" applyFill="1" applyBorder="1" applyAlignment="1" applyProtection="1">
      <alignment horizontal="left" vertical="top"/>
    </xf>
    <xf numFmtId="0" fontId="23" fillId="25" borderId="0" xfId="47" applyFont="1" applyFill="1" applyBorder="1" applyAlignment="1">
      <alignment horizontal="right" vertical="center" wrapText="1"/>
    </xf>
    <xf numFmtId="0" fontId="23" fillId="25" borderId="0" xfId="51" applyFont="1" applyFill="1" applyBorder="1" applyAlignment="1" applyProtection="1">
      <alignment vertical="center" wrapText="1"/>
    </xf>
    <xf numFmtId="178" fontId="23" fillId="25" borderId="0" xfId="47" applyNumberFormat="1" applyFont="1" applyFill="1" applyBorder="1" applyAlignment="1">
      <alignment horizontal="right" vertical="center" wrapText="1"/>
    </xf>
    <xf numFmtId="0" fontId="23" fillId="25" borderId="0" xfId="48" applyNumberFormat="1" applyFont="1" applyFill="1" applyBorder="1" applyAlignment="1">
      <alignment horizontal="left" vertical="top" wrapText="1"/>
    </xf>
    <xf numFmtId="0" fontId="22" fillId="25" borderId="0" xfId="49" applyNumberFormat="1" applyFont="1" applyFill="1" applyBorder="1" applyAlignment="1">
      <alignment horizontal="left" vertical="top" wrapText="1"/>
    </xf>
    <xf numFmtId="0" fontId="22" fillId="25" borderId="0" xfId="48" applyNumberFormat="1" applyFont="1" applyFill="1" applyAlignment="1">
      <alignment horizontal="right" vertical="top" wrapText="1"/>
    </xf>
    <xf numFmtId="0" fontId="22" fillId="25" borderId="0" xfId="48" applyNumberFormat="1" applyFont="1" applyFill="1" applyAlignment="1">
      <alignment vertical="top" wrapText="1"/>
    </xf>
    <xf numFmtId="0" fontId="23" fillId="25" borderId="0" xfId="61" applyNumberFormat="1" applyFont="1" applyFill="1" applyAlignment="1" applyProtection="1">
      <alignment horizontal="left"/>
    </xf>
    <xf numFmtId="0" fontId="23" fillId="25" borderId="0" xfId="48" applyNumberFormat="1" applyFont="1" applyFill="1" applyAlignment="1" applyProtection="1">
      <alignment horizontal="left"/>
    </xf>
    <xf numFmtId="189" fontId="22" fillId="25" borderId="0" xfId="48" applyNumberFormat="1" applyFont="1" applyFill="1" applyBorder="1" applyAlignment="1">
      <alignment horizontal="right" vertical="top" wrapText="1"/>
    </xf>
    <xf numFmtId="0" fontId="22" fillId="25" borderId="0" xfId="48" applyNumberFormat="1" applyFont="1" applyFill="1" applyBorder="1" applyAlignment="1">
      <alignment vertical="top" wrapText="1"/>
    </xf>
    <xf numFmtId="0" fontId="23" fillId="25" borderId="0" xfId="48" applyNumberFormat="1" applyFont="1" applyFill="1" applyBorder="1" applyAlignment="1">
      <alignment vertical="top" wrapText="1"/>
    </xf>
    <xf numFmtId="0" fontId="22" fillId="25" borderId="0" xfId="48" applyNumberFormat="1" applyFont="1" applyFill="1" applyBorder="1" applyAlignment="1">
      <alignment horizontal="right" vertical="top" wrapText="1"/>
    </xf>
    <xf numFmtId="0" fontId="22" fillId="25" borderId="0" xfId="48" applyNumberFormat="1" applyFont="1" applyFill="1" applyBorder="1" applyAlignment="1" applyProtection="1">
      <alignment horizontal="left" vertical="top" wrapText="1"/>
    </xf>
    <xf numFmtId="0" fontId="23" fillId="25" borderId="0" xfId="48" applyNumberFormat="1" applyFont="1" applyFill="1" applyBorder="1" applyAlignment="1" applyProtection="1">
      <alignment horizontal="left" vertical="top" wrapText="1"/>
    </xf>
    <xf numFmtId="0" fontId="23" fillId="25" borderId="0" xfId="48" applyNumberFormat="1" applyFont="1" applyFill="1" applyBorder="1" applyAlignment="1" applyProtection="1">
      <alignment horizontal="left" vertical="center" wrapText="1"/>
    </xf>
    <xf numFmtId="168" fontId="23" fillId="25" borderId="0" xfId="51" applyNumberFormat="1" applyFont="1" applyFill="1" applyBorder="1" applyAlignment="1" applyProtection="1">
      <alignment horizontal="right" vertical="top"/>
    </xf>
    <xf numFmtId="0" fontId="23" fillId="25" borderId="10" xfId="48" applyNumberFormat="1" applyFont="1" applyFill="1" applyBorder="1" applyAlignment="1">
      <alignment horizontal="left" vertical="top" wrapText="1"/>
    </xf>
    <xf numFmtId="0" fontId="23" fillId="25" borderId="10" xfId="48" applyNumberFormat="1" applyFont="1" applyFill="1" applyBorder="1" applyAlignment="1">
      <alignment horizontal="right" vertical="top" wrapText="1"/>
    </xf>
    <xf numFmtId="0" fontId="22" fillId="25" borderId="10" xfId="48" applyNumberFormat="1" applyFont="1" applyFill="1" applyBorder="1" applyAlignment="1" applyProtection="1">
      <alignment horizontal="left" vertical="top" wrapText="1"/>
    </xf>
    <xf numFmtId="0" fontId="22" fillId="25" borderId="0" xfId="51" applyNumberFormat="1" applyFont="1" applyFill="1" applyAlignment="1" applyProtection="1">
      <alignment horizontal="left" vertical="top" wrapText="1"/>
    </xf>
    <xf numFmtId="0" fontId="23" fillId="25" borderId="0" xfId="48" applyNumberFormat="1" applyFont="1" applyFill="1" applyAlignment="1" applyProtection="1">
      <alignment horizontal="left" vertical="top"/>
    </xf>
    <xf numFmtId="0" fontId="22" fillId="25" borderId="0" xfId="51" applyNumberFormat="1" applyFont="1" applyFill="1" applyAlignment="1" applyProtection="1">
      <alignment horizontal="right" vertical="top"/>
    </xf>
    <xf numFmtId="176" fontId="22" fillId="25" borderId="0" xfId="51" applyNumberFormat="1" applyFont="1" applyFill="1" applyBorder="1" applyAlignment="1" applyProtection="1">
      <alignment horizontal="right" vertical="top"/>
    </xf>
    <xf numFmtId="0" fontId="23" fillId="25" borderId="10" xfId="51" applyNumberFormat="1" applyFont="1" applyFill="1" applyBorder="1" applyAlignment="1" applyProtection="1">
      <alignment horizontal="left" vertical="top"/>
    </xf>
    <xf numFmtId="0" fontId="22" fillId="25" borderId="10" xfId="51" applyNumberFormat="1" applyFont="1" applyFill="1" applyBorder="1" applyAlignment="1" applyProtection="1">
      <alignment horizontal="left" vertical="top" wrapText="1"/>
    </xf>
    <xf numFmtId="0" fontId="23" fillId="25" borderId="11" xfId="48" applyNumberFormat="1" applyFont="1" applyFill="1" applyBorder="1" applyAlignment="1">
      <alignment horizontal="left" vertical="top" wrapText="1"/>
    </xf>
    <xf numFmtId="0" fontId="23" fillId="25" borderId="11" xfId="48" applyNumberFormat="1" applyFont="1" applyFill="1" applyBorder="1" applyAlignment="1">
      <alignment horizontal="right" vertical="top" wrapText="1"/>
    </xf>
    <xf numFmtId="0" fontId="22" fillId="25" borderId="11" xfId="48" applyNumberFormat="1" applyFont="1" applyFill="1" applyBorder="1" applyAlignment="1" applyProtection="1">
      <alignment horizontal="left" vertical="top" wrapText="1"/>
    </xf>
    <xf numFmtId="0" fontId="24" fillId="25" borderId="0" xfId="0" applyFont="1" applyFill="1" applyBorder="1" applyAlignment="1"/>
    <xf numFmtId="0" fontId="22" fillId="25" borderId="0" xfId="48" applyFont="1" applyFill="1" applyAlignment="1">
      <alignment horizontal="right" vertical="top" wrapText="1"/>
    </xf>
    <xf numFmtId="172" fontId="22" fillId="25" borderId="0" xfId="48" applyNumberFormat="1" applyFont="1" applyFill="1" applyAlignment="1">
      <alignment horizontal="right" vertical="top" wrapText="1"/>
    </xf>
    <xf numFmtId="0" fontId="23" fillId="25" borderId="0" xfId="0" applyNumberFormat="1" applyFont="1" applyFill="1" applyBorder="1" applyAlignment="1" applyProtection="1">
      <alignment horizontal="left" vertical="center" wrapText="1"/>
    </xf>
    <xf numFmtId="1" fontId="23" fillId="25" borderId="0" xfId="48" applyNumberFormat="1" applyFont="1" applyFill="1" applyBorder="1" applyAlignment="1">
      <alignment horizontal="right" vertical="top" wrapText="1"/>
    </xf>
    <xf numFmtId="0" fontId="23" fillId="25" borderId="13" xfId="0" applyFont="1" applyFill="1" applyBorder="1" applyAlignment="1"/>
    <xf numFmtId="0" fontId="22" fillId="25" borderId="0" xfId="48" applyNumberFormat="1" applyFont="1" applyFill="1" applyAlignment="1">
      <alignment horizontal="center"/>
    </xf>
    <xf numFmtId="0" fontId="23" fillId="25" borderId="0" xfId="0" applyNumberFormat="1" applyFont="1" applyFill="1" applyBorder="1" applyAlignment="1" applyProtection="1">
      <alignment vertical="top" wrapText="1"/>
    </xf>
    <xf numFmtId="0" fontId="23" fillId="25" borderId="11" xfId="48" applyNumberFormat="1" applyFont="1" applyFill="1" applyBorder="1" applyAlignment="1" applyProtection="1">
      <alignment horizontal="right" wrapText="1"/>
    </xf>
    <xf numFmtId="0" fontId="23" fillId="25" borderId="0" xfId="48" applyFont="1" applyFill="1" applyAlignment="1">
      <alignment horizontal="right"/>
    </xf>
    <xf numFmtId="43" fontId="23" fillId="25" borderId="0" xfId="28" applyFont="1" applyFill="1" applyBorder="1" applyAlignment="1">
      <alignment horizontal="center" wrapText="1"/>
    </xf>
    <xf numFmtId="43" fontId="22" fillId="25" borderId="0" xfId="28" applyFont="1" applyFill="1" applyBorder="1" applyAlignment="1">
      <alignment horizontal="center" wrapText="1"/>
    </xf>
    <xf numFmtId="43" fontId="22" fillId="25" borderId="11" xfId="28" applyFont="1" applyFill="1" applyBorder="1" applyAlignment="1" applyProtection="1">
      <alignment horizontal="center" wrapText="1"/>
    </xf>
    <xf numFmtId="43" fontId="23" fillId="25" borderId="10" xfId="28" applyFont="1" applyFill="1" applyBorder="1" applyAlignment="1">
      <alignment horizontal="center" wrapText="1"/>
    </xf>
    <xf numFmtId="0" fontId="23" fillId="25" borderId="0" xfId="48" applyNumberFormat="1" applyFont="1" applyFill="1" applyBorder="1" applyProtection="1"/>
    <xf numFmtId="190" fontId="22" fillId="25" borderId="0" xfId="48" applyNumberFormat="1" applyFont="1" applyFill="1" applyBorder="1" applyAlignment="1">
      <alignment horizontal="right" vertical="top" wrapText="1"/>
    </xf>
    <xf numFmtId="179" fontId="23" fillId="25" borderId="0" xfId="48" applyNumberFormat="1" applyFont="1" applyFill="1" applyBorder="1" applyAlignment="1">
      <alignment horizontal="right" vertical="top" wrapText="1"/>
    </xf>
    <xf numFmtId="0" fontId="23" fillId="25" borderId="11" xfId="48" applyFont="1" applyFill="1" applyBorder="1" applyAlignment="1">
      <alignment vertical="top" wrapText="1"/>
    </xf>
    <xf numFmtId="0" fontId="22" fillId="25" borderId="10" xfId="48" applyFont="1" applyFill="1" applyBorder="1"/>
    <xf numFmtId="0" fontId="23" fillId="25" borderId="11" xfId="61" applyNumberFormat="1" applyFont="1" applyFill="1" applyBorder="1" applyAlignment="1">
      <alignment horizontal="right" wrapText="1"/>
    </xf>
    <xf numFmtId="0" fontId="23" fillId="25" borderId="0" xfId="48" applyNumberFormat="1" applyFont="1" applyFill="1" applyBorder="1" applyAlignment="1">
      <alignment vertical="center" wrapText="1"/>
    </xf>
    <xf numFmtId="0" fontId="23" fillId="25" borderId="11" xfId="48" applyNumberFormat="1" applyFont="1" applyFill="1" applyBorder="1" applyAlignment="1">
      <alignment vertical="center" wrapText="1"/>
    </xf>
    <xf numFmtId="0" fontId="23" fillId="25" borderId="0" xfId="48" applyNumberFormat="1" applyFont="1" applyFill="1" applyAlignment="1">
      <alignment horizontal="left" vertical="center" wrapText="1"/>
    </xf>
    <xf numFmtId="0" fontId="23" fillId="25" borderId="0" xfId="0" applyFont="1" applyFill="1" applyAlignment="1"/>
    <xf numFmtId="0" fontId="23" fillId="25" borderId="11" xfId="0" applyNumberFormat="1" applyFont="1" applyFill="1" applyBorder="1" applyAlignment="1" applyProtection="1">
      <alignment horizontal="center"/>
    </xf>
    <xf numFmtId="0" fontId="23" fillId="25" borderId="0" xfId="50" applyNumberFormat="1" applyFont="1" applyFill="1" applyBorder="1" applyProtection="1"/>
    <xf numFmtId="0" fontId="23" fillId="25" borderId="0" xfId="50" applyNumberFormat="1" applyFont="1" applyFill="1" applyBorder="1" applyAlignment="1" applyProtection="1">
      <alignment horizontal="right"/>
    </xf>
    <xf numFmtId="0" fontId="23" fillId="25" borderId="11" xfId="50" applyNumberFormat="1" applyFont="1" applyFill="1" applyBorder="1" applyAlignment="1" applyProtection="1">
      <alignment horizontal="right"/>
    </xf>
    <xf numFmtId="0" fontId="23" fillId="25" borderId="11" xfId="48" applyFont="1" applyFill="1" applyBorder="1"/>
    <xf numFmtId="0" fontId="23" fillId="25" borderId="0" xfId="48" applyFont="1" applyFill="1" applyBorder="1" applyAlignment="1" applyProtection="1">
      <alignment vertical="top" wrapText="1"/>
    </xf>
    <xf numFmtId="0" fontId="23" fillId="25" borderId="11" xfId="48" applyFont="1" applyFill="1" applyBorder="1" applyAlignment="1" applyProtection="1">
      <alignment vertical="top" wrapText="1"/>
    </xf>
    <xf numFmtId="167" fontId="23" fillId="25" borderId="11" xfId="48" applyNumberFormat="1" applyFont="1" applyFill="1" applyBorder="1" applyAlignment="1">
      <alignment horizontal="right" vertical="top" wrapText="1"/>
    </xf>
    <xf numFmtId="0" fontId="23" fillId="25" borderId="11" xfId="48" applyNumberFormat="1" applyFont="1" applyFill="1" applyBorder="1" applyAlignment="1"/>
    <xf numFmtId="0" fontId="23" fillId="25" borderId="11" xfId="0" applyNumberFormat="1" applyFont="1" applyFill="1" applyBorder="1" applyAlignment="1" applyProtection="1"/>
    <xf numFmtId="0" fontId="25" fillId="25" borderId="0" xfId="0" applyFont="1" applyFill="1" applyAlignment="1">
      <alignment horizontal="center" vertical="center"/>
    </xf>
    <xf numFmtId="43" fontId="23" fillId="25" borderId="0" xfId="28" applyFont="1" applyFill="1" applyBorder="1" applyAlignment="1">
      <alignment horizontal="right" vertical="center"/>
    </xf>
    <xf numFmtId="43" fontId="22" fillId="25" borderId="11" xfId="28" applyFont="1" applyFill="1" applyBorder="1" applyAlignment="1" applyProtection="1">
      <alignment horizontal="right" vertical="center"/>
    </xf>
    <xf numFmtId="0" fontId="23" fillId="25" borderId="13" xfId="50" applyFont="1" applyFill="1" applyBorder="1" applyProtection="1"/>
    <xf numFmtId="167" fontId="23" fillId="25" borderId="0" xfId="44" applyNumberFormat="1" applyFont="1" applyFill="1" applyBorder="1" applyAlignment="1">
      <alignment horizontal="right"/>
    </xf>
    <xf numFmtId="172" fontId="22" fillId="25" borderId="0" xfId="44" applyNumberFormat="1" applyFont="1" applyFill="1" applyBorder="1" applyAlignment="1">
      <alignment horizontal="right"/>
    </xf>
    <xf numFmtId="169" fontId="23" fillId="25" borderId="0" xfId="44" applyNumberFormat="1" applyFont="1" applyFill="1" applyBorder="1" applyAlignment="1">
      <alignment horizontal="right"/>
    </xf>
    <xf numFmtId="171" fontId="23" fillId="25" borderId="0" xfId="44" applyNumberFormat="1" applyFont="1" applyFill="1" applyBorder="1" applyAlignment="1">
      <alignment horizontal="right"/>
    </xf>
    <xf numFmtId="0" fontId="23" fillId="25" borderId="0" xfId="44" applyNumberFormat="1" applyFont="1" applyFill="1" applyAlignment="1" applyProtection="1">
      <alignment horizontal="right"/>
    </xf>
    <xf numFmtId="171" fontId="23" fillId="25" borderId="0" xfId="44" applyNumberFormat="1" applyFont="1" applyFill="1" applyAlignment="1">
      <alignment horizontal="right"/>
    </xf>
    <xf numFmtId="0" fontId="23" fillId="25" borderId="11" xfId="44" applyNumberFormat="1" applyFont="1" applyFill="1" applyBorder="1" applyProtection="1"/>
    <xf numFmtId="169" fontId="23" fillId="25" borderId="0" xfId="44" applyNumberFormat="1" applyFont="1" applyFill="1" applyAlignment="1">
      <alignment horizontal="right"/>
    </xf>
    <xf numFmtId="0" fontId="23" fillId="25" borderId="10" xfId="48" applyFont="1" applyFill="1" applyBorder="1" applyAlignment="1">
      <alignment horizontal="right" wrapText="1"/>
    </xf>
    <xf numFmtId="0" fontId="23" fillId="25" borderId="11" xfId="48" applyNumberFormat="1" applyFont="1" applyFill="1" applyBorder="1" applyAlignment="1">
      <alignment horizontal="right"/>
    </xf>
    <xf numFmtId="0" fontId="23" fillId="25" borderId="0" xfId="50" applyNumberFormat="1" applyFont="1" applyFill="1" applyProtection="1"/>
    <xf numFmtId="0" fontId="23" fillId="25" borderId="0" xfId="50" applyFont="1" applyFill="1" applyBorder="1" applyAlignment="1" applyProtection="1">
      <alignment vertical="top" wrapText="1"/>
    </xf>
    <xf numFmtId="0" fontId="22" fillId="25" borderId="0" xfId="48" applyFont="1" applyFill="1" applyBorder="1" applyAlignment="1" applyProtection="1">
      <alignment vertical="top" wrapText="1"/>
    </xf>
    <xf numFmtId="175" fontId="23" fillId="25" borderId="0" xfId="48" applyNumberFormat="1" applyFont="1" applyFill="1" applyBorder="1" applyAlignment="1">
      <alignment horizontal="right" vertical="top" wrapText="1"/>
    </xf>
    <xf numFmtId="0" fontId="23" fillId="25" borderId="0" xfId="48" applyFont="1" applyFill="1" applyBorder="1" applyAlignment="1" applyProtection="1">
      <alignment vertical="center" wrapText="1"/>
    </xf>
    <xf numFmtId="0" fontId="22" fillId="25" borderId="10" xfId="51" applyFont="1" applyFill="1" applyBorder="1" applyAlignment="1" applyProtection="1">
      <alignment horizontal="left" vertical="top" wrapText="1"/>
    </xf>
    <xf numFmtId="0" fontId="22" fillId="25" borderId="0" xfId="44" applyFont="1" applyFill="1"/>
    <xf numFmtId="175" fontId="22" fillId="25" borderId="0" xfId="44" applyNumberFormat="1" applyFont="1" applyFill="1"/>
    <xf numFmtId="0" fontId="23" fillId="25" borderId="11" xfId="44" applyNumberFormat="1" applyFont="1" applyFill="1" applyBorder="1" applyAlignment="1" applyProtection="1">
      <alignment horizontal="right"/>
    </xf>
    <xf numFmtId="0" fontId="23" fillId="25" borderId="0" xfId="44" applyFont="1" applyFill="1" applyAlignment="1">
      <alignment vertical="center"/>
    </xf>
    <xf numFmtId="0" fontId="23" fillId="25" borderId="0" xfId="44" applyFont="1" applyFill="1" applyAlignment="1" applyProtection="1">
      <alignment horizontal="left" vertical="center" wrapText="1"/>
    </xf>
    <xf numFmtId="0" fontId="23" fillId="25" borderId="0" xfId="44" applyNumberFormat="1" applyFont="1" applyFill="1" applyBorder="1" applyAlignment="1">
      <alignment horizontal="right" vertical="top"/>
    </xf>
    <xf numFmtId="164" fontId="23" fillId="25" borderId="0" xfId="61" applyFont="1" applyFill="1" applyBorder="1" applyAlignment="1">
      <alignment horizontal="right" vertical="top"/>
    </xf>
    <xf numFmtId="171" fontId="23" fillId="25" borderId="0" xfId="44" applyNumberFormat="1" applyFont="1" applyFill="1" applyBorder="1" applyAlignment="1">
      <alignment horizontal="right" vertical="top"/>
    </xf>
    <xf numFmtId="0" fontId="23" fillId="25" borderId="0" xfId="44" applyFont="1" applyFill="1" applyBorder="1" applyAlignment="1" applyProtection="1">
      <alignment horizontal="left" vertical="top"/>
    </xf>
    <xf numFmtId="0" fontId="23" fillId="25" borderId="0" xfId="61" applyNumberFormat="1" applyFont="1" applyFill="1" applyBorder="1" applyAlignment="1" applyProtection="1">
      <alignment horizontal="right" vertical="top" wrapText="1"/>
    </xf>
    <xf numFmtId="0" fontId="23" fillId="25" borderId="0" xfId="61" applyNumberFormat="1" applyFont="1" applyFill="1" applyAlignment="1" applyProtection="1">
      <alignment horizontal="right" vertical="top" wrapText="1"/>
    </xf>
    <xf numFmtId="164" fontId="23" fillId="25" borderId="0" xfId="61" applyFont="1" applyFill="1" applyAlignment="1" applyProtection="1">
      <alignment horizontal="right" vertical="top" wrapText="1"/>
    </xf>
    <xf numFmtId="0" fontId="23" fillId="25" borderId="0" xfId="44" applyNumberFormat="1" applyFont="1" applyFill="1" applyAlignment="1" applyProtection="1">
      <alignment horizontal="right" vertical="top"/>
    </xf>
    <xf numFmtId="0" fontId="23" fillId="25" borderId="0" xfId="44" applyNumberFormat="1" applyFont="1" applyFill="1" applyBorder="1" applyAlignment="1" applyProtection="1">
      <alignment horizontal="right" vertical="top" wrapText="1"/>
    </xf>
    <xf numFmtId="0" fontId="23" fillId="25" borderId="10" xfId="61" applyNumberFormat="1" applyFont="1" applyFill="1" applyBorder="1" applyAlignment="1" applyProtection="1">
      <alignment horizontal="right" vertical="top" wrapText="1"/>
    </xf>
    <xf numFmtId="0" fontId="23" fillId="25" borderId="0" xfId="44" applyFont="1" applyFill="1" applyAlignment="1" applyProtection="1">
      <alignment horizontal="left" wrapText="1"/>
    </xf>
    <xf numFmtId="164" fontId="23" fillId="25" borderId="12" xfId="61" applyFont="1" applyFill="1" applyBorder="1" applyAlignment="1" applyProtection="1">
      <alignment horizontal="right" wrapText="1"/>
    </xf>
    <xf numFmtId="0" fontId="23" fillId="25" borderId="12" xfId="44" applyNumberFormat="1" applyFont="1" applyFill="1" applyBorder="1" applyAlignment="1" applyProtection="1">
      <alignment horizontal="right" wrapText="1"/>
    </xf>
    <xf numFmtId="0" fontId="23" fillId="25" borderId="0" xfId="44" applyNumberFormat="1" applyFont="1" applyFill="1" applyAlignment="1">
      <alignment horizontal="center"/>
    </xf>
    <xf numFmtId="0" fontId="23" fillId="25" borderId="11" xfId="44" applyNumberFormat="1" applyFont="1" applyFill="1" applyBorder="1" applyAlignment="1">
      <alignment horizontal="center"/>
    </xf>
    <xf numFmtId="0" fontId="23" fillId="25" borderId="11" xfId="44" applyFont="1" applyFill="1" applyBorder="1" applyAlignment="1">
      <alignment horizontal="right"/>
    </xf>
    <xf numFmtId="175" fontId="22" fillId="25" borderId="0" xfId="44" applyNumberFormat="1" applyFont="1" applyFill="1" applyBorder="1"/>
    <xf numFmtId="0" fontId="22" fillId="25" borderId="0" xfId="44" applyFont="1" applyFill="1" applyBorder="1"/>
    <xf numFmtId="183" fontId="22" fillId="25" borderId="0" xfId="44" applyNumberFormat="1" applyFont="1" applyFill="1" applyBorder="1"/>
    <xf numFmtId="0" fontId="23" fillId="25" borderId="11" xfId="44" applyFont="1" applyFill="1" applyBorder="1"/>
    <xf numFmtId="183" fontId="22" fillId="25" borderId="0" xfId="44" applyNumberFormat="1" applyFont="1" applyFill="1"/>
    <xf numFmtId="0" fontId="23" fillId="25" borderId="10" xfId="44" applyFont="1" applyFill="1" applyBorder="1"/>
    <xf numFmtId="0" fontId="23" fillId="25" borderId="0" xfId="28" applyNumberFormat="1" applyFont="1" applyFill="1" applyBorder="1" applyAlignment="1">
      <alignment horizontal="right"/>
    </xf>
    <xf numFmtId="0" fontId="22" fillId="25" borderId="0" xfId="48" applyFont="1" applyFill="1" applyBorder="1" applyAlignment="1">
      <alignment vertical="top" wrapText="1"/>
    </xf>
    <xf numFmtId="0" fontId="23" fillId="25" borderId="0" xfId="51" applyNumberFormat="1" applyFont="1" applyFill="1" applyBorder="1" applyAlignment="1">
      <alignment horizontal="right"/>
    </xf>
    <xf numFmtId="184" fontId="22" fillId="25" borderId="11" xfId="48" applyNumberFormat="1" applyFont="1" applyFill="1" applyBorder="1" applyAlignment="1" applyProtection="1">
      <alignment horizontal="left" vertical="top" wrapText="1"/>
    </xf>
    <xf numFmtId="0" fontId="23" fillId="25" borderId="0" xfId="48" applyFont="1" applyFill="1" applyAlignment="1">
      <alignment wrapText="1"/>
    </xf>
    <xf numFmtId="0" fontId="23" fillId="25" borderId="0" xfId="48" applyFont="1" applyFill="1" applyAlignment="1">
      <alignment horizontal="center" vertical="top" wrapText="1"/>
    </xf>
    <xf numFmtId="186" fontId="23" fillId="25" borderId="0" xfId="61" applyNumberFormat="1" applyFont="1" applyFill="1" applyBorder="1" applyAlignment="1">
      <alignment horizontal="right"/>
    </xf>
    <xf numFmtId="0" fontId="23" fillId="25" borderId="10" xfId="48" applyNumberFormat="1" applyFont="1" applyFill="1" applyBorder="1" applyAlignment="1" applyProtection="1">
      <alignment horizontal="right"/>
    </xf>
    <xf numFmtId="178" fontId="22" fillId="25" borderId="0" xfId="48" applyNumberFormat="1" applyFont="1" applyFill="1" applyBorder="1" applyAlignment="1">
      <alignment horizontal="right" vertical="top" wrapText="1"/>
    </xf>
    <xf numFmtId="168" fontId="23" fillId="25" borderId="0" xfId="48" applyNumberFormat="1" applyFont="1" applyFill="1" applyBorder="1" applyAlignment="1">
      <alignment horizontal="right" vertical="top" wrapText="1"/>
    </xf>
    <xf numFmtId="167" fontId="23" fillId="25" borderId="0" xfId="48" applyNumberFormat="1" applyFont="1" applyFill="1" applyBorder="1" applyAlignment="1">
      <alignment horizontal="right" vertical="center" wrapText="1"/>
    </xf>
    <xf numFmtId="0" fontId="25" fillId="25" borderId="13" xfId="0" applyFont="1" applyFill="1" applyBorder="1" applyAlignment="1">
      <alignment horizontal="right"/>
    </xf>
    <xf numFmtId="0" fontId="25" fillId="25" borderId="0" xfId="0" applyFont="1" applyFill="1" applyAlignment="1">
      <alignment horizontal="center"/>
    </xf>
    <xf numFmtId="0" fontId="24" fillId="25" borderId="0" xfId="0" applyFont="1" applyFill="1" applyBorder="1" applyAlignment="1">
      <alignment horizontal="right"/>
    </xf>
    <xf numFmtId="0" fontId="23" fillId="25" borderId="0" xfId="48" applyFont="1" applyFill="1" applyBorder="1" applyAlignment="1">
      <alignment horizontal="left" vertical="top"/>
    </xf>
    <xf numFmtId="0" fontId="22" fillId="25" borderId="0" xfId="48" applyFont="1" applyFill="1" applyBorder="1" applyAlignment="1">
      <alignment horizontal="center"/>
    </xf>
    <xf numFmtId="0" fontId="23" fillId="25" borderId="0" xfId="48" applyFont="1" applyFill="1" applyAlignment="1">
      <alignment horizontal="left" vertical="top" wrapText="1"/>
    </xf>
    <xf numFmtId="0" fontId="22" fillId="25" borderId="0" xfId="48" applyNumberFormat="1" applyFont="1" applyFill="1" applyBorder="1" applyAlignment="1" applyProtection="1">
      <alignment horizontal="center"/>
    </xf>
    <xf numFmtId="0" fontId="22" fillId="25" borderId="0" xfId="44" applyNumberFormat="1" applyFont="1" applyFill="1" applyBorder="1" applyAlignment="1" applyProtection="1">
      <alignment horizontal="center"/>
    </xf>
    <xf numFmtId="0" fontId="23" fillId="25" borderId="0" xfId="48" applyFont="1" applyFill="1" applyAlignment="1">
      <alignment horizontal="center"/>
    </xf>
    <xf numFmtId="0" fontId="25" fillId="25" borderId="0" xfId="0" applyFont="1" applyFill="1" applyAlignment="1">
      <alignment horizontal="center" vertical="center"/>
    </xf>
    <xf numFmtId="0" fontId="23" fillId="25" borderId="10" xfId="28" applyNumberFormat="1" applyFont="1" applyFill="1" applyBorder="1" applyAlignment="1">
      <alignment horizontal="right"/>
    </xf>
    <xf numFmtId="0" fontId="23" fillId="25" borderId="0" xfId="61" applyNumberFormat="1" applyFont="1" applyFill="1" applyBorder="1" applyAlignment="1">
      <alignment horizontal="right"/>
    </xf>
    <xf numFmtId="0" fontId="22" fillId="25" borderId="10" xfId="44" applyFont="1" applyFill="1" applyBorder="1"/>
    <xf numFmtId="0" fontId="23" fillId="25" borderId="0" xfId="67" applyNumberFormat="1" applyFont="1" applyFill="1" applyBorder="1" applyAlignment="1">
      <alignment vertical="top" wrapText="1"/>
    </xf>
    <xf numFmtId="0" fontId="23" fillId="25" borderId="0" xfId="67" applyNumberFormat="1" applyFont="1" applyFill="1" applyBorder="1" applyAlignment="1">
      <alignment horizontal="left" vertical="top" wrapText="1"/>
    </xf>
    <xf numFmtId="0" fontId="23" fillId="25" borderId="10" xfId="61" applyNumberFormat="1" applyFont="1" applyFill="1" applyBorder="1" applyAlignment="1">
      <alignment horizontal="right"/>
    </xf>
    <xf numFmtId="0" fontId="23" fillId="25" borderId="10" xfId="44" applyNumberFormat="1" applyFont="1" applyFill="1" applyBorder="1" applyAlignment="1">
      <alignment horizontal="right"/>
    </xf>
    <xf numFmtId="0" fontId="23" fillId="25" borderId="11" xfId="67" applyNumberFormat="1" applyFont="1" applyFill="1" applyBorder="1" applyAlignment="1">
      <alignment vertical="top" wrapText="1"/>
    </xf>
    <xf numFmtId="0" fontId="23" fillId="25" borderId="0" xfId="67" applyFont="1" applyFill="1" applyAlignment="1">
      <alignment horizontal="left" vertical="top" wrapText="1"/>
    </xf>
    <xf numFmtId="0" fontId="23" fillId="25" borderId="0" xfId="67" applyFont="1" applyFill="1" applyAlignment="1">
      <alignment horizontal="right" vertical="top" wrapText="1"/>
    </xf>
    <xf numFmtId="0" fontId="22" fillId="25" borderId="0" xfId="67" applyFont="1" applyFill="1" applyAlignment="1" applyProtection="1">
      <alignment horizontal="left" vertical="top" wrapText="1"/>
    </xf>
    <xf numFmtId="0" fontId="23" fillId="25" borderId="0" xfId="67" applyNumberFormat="1" applyFont="1" applyFill="1" applyAlignment="1" applyProtection="1">
      <alignment horizontal="right"/>
    </xf>
    <xf numFmtId="0" fontId="23" fillId="25" borderId="0" xfId="67" applyNumberFormat="1" applyFont="1" applyFill="1" applyAlignment="1" applyProtection="1">
      <alignment horizontal="center"/>
    </xf>
    <xf numFmtId="0" fontId="23" fillId="25" borderId="0" xfId="67" applyFont="1" applyFill="1" applyBorder="1" applyAlignment="1">
      <alignment horizontal="left" vertical="top" wrapText="1"/>
    </xf>
    <xf numFmtId="0" fontId="22" fillId="25" borderId="0" xfId="67" applyFont="1" applyFill="1" applyBorder="1" applyAlignment="1">
      <alignment horizontal="right" vertical="top" wrapText="1"/>
    </xf>
    <xf numFmtId="0" fontId="23" fillId="25" borderId="0" xfId="67" applyNumberFormat="1" applyFont="1" applyFill="1" applyBorder="1" applyAlignment="1">
      <alignment horizontal="right"/>
    </xf>
    <xf numFmtId="0" fontId="23" fillId="25" borderId="0" xfId="67" applyNumberFormat="1" applyFont="1" applyFill="1" applyAlignment="1">
      <alignment horizontal="right"/>
    </xf>
    <xf numFmtId="0" fontId="23" fillId="25" borderId="0" xfId="67" applyNumberFormat="1" applyFont="1" applyFill="1" applyAlignment="1">
      <alignment horizontal="center"/>
    </xf>
    <xf numFmtId="167" fontId="23" fillId="25" borderId="0" xfId="67" applyNumberFormat="1" applyFont="1" applyFill="1" applyBorder="1" applyAlignment="1">
      <alignment horizontal="right" vertical="top" wrapText="1"/>
    </xf>
    <xf numFmtId="0" fontId="23" fillId="25" borderId="0" xfId="67" applyFont="1" applyFill="1" applyBorder="1" applyAlignment="1" applyProtection="1">
      <alignment horizontal="left" vertical="top" wrapText="1"/>
    </xf>
    <xf numFmtId="171" fontId="23" fillId="25" borderId="0" xfId="67" applyNumberFormat="1" applyFont="1" applyFill="1" applyBorder="1" applyAlignment="1">
      <alignment horizontal="right" vertical="top" wrapText="1"/>
    </xf>
    <xf numFmtId="0" fontId="23" fillId="25" borderId="10" xfId="67" applyFont="1" applyFill="1" applyBorder="1" applyAlignment="1">
      <alignment horizontal="left" vertical="top" wrapText="1"/>
    </xf>
    <xf numFmtId="0" fontId="23" fillId="25" borderId="10" xfId="67" applyFont="1" applyFill="1" applyBorder="1" applyAlignment="1">
      <alignment horizontal="right" vertical="top" wrapText="1"/>
    </xf>
    <xf numFmtId="0" fontId="22" fillId="25" borderId="10" xfId="67" applyFont="1" applyFill="1" applyBorder="1" applyAlignment="1" applyProtection="1">
      <alignment horizontal="left" vertical="top" wrapText="1"/>
    </xf>
    <xf numFmtId="0" fontId="23" fillId="25" borderId="0" xfId="67" applyFont="1" applyFill="1" applyBorder="1" applyAlignment="1">
      <alignment horizontal="right" vertical="top" wrapText="1"/>
    </xf>
    <xf numFmtId="0" fontId="23" fillId="25" borderId="0" xfId="67" applyFont="1" applyFill="1" applyBorder="1" applyAlignment="1" applyProtection="1">
      <alignment horizontal="left" vertical="center" wrapText="1"/>
    </xf>
    <xf numFmtId="0" fontId="23" fillId="25" borderId="0" xfId="44" applyFont="1" applyFill="1" applyAlignment="1">
      <alignment horizontal="center"/>
    </xf>
    <xf numFmtId="0" fontId="25" fillId="25" borderId="13" xfId="0" applyFont="1" applyFill="1" applyBorder="1" applyAlignment="1"/>
    <xf numFmtId="1" fontId="23" fillId="25" borderId="0" xfId="49" applyNumberFormat="1" applyFont="1" applyFill="1" applyBorder="1" applyAlignment="1" applyProtection="1">
      <alignment horizontal="right"/>
    </xf>
    <xf numFmtId="1" fontId="23" fillId="25" borderId="0" xfId="49" applyNumberFormat="1" applyFont="1" applyFill="1" applyBorder="1" applyAlignment="1" applyProtection="1">
      <alignment horizontal="center"/>
    </xf>
    <xf numFmtId="0" fontId="23" fillId="25" borderId="0" xfId="44" applyNumberFormat="1" applyFont="1" applyFill="1" applyBorder="1" applyAlignment="1" applyProtection="1">
      <alignment horizontal="center" wrapText="1"/>
    </xf>
    <xf numFmtId="1" fontId="23" fillId="25" borderId="0" xfId="44" applyNumberFormat="1" applyFont="1" applyFill="1" applyBorder="1" applyAlignment="1" applyProtection="1">
      <alignment horizontal="right" wrapText="1"/>
    </xf>
    <xf numFmtId="1" fontId="23" fillId="25" borderId="0" xfId="44" applyNumberFormat="1" applyFont="1" applyFill="1" applyBorder="1" applyAlignment="1" applyProtection="1">
      <alignment horizontal="center" wrapText="1"/>
    </xf>
    <xf numFmtId="0" fontId="23" fillId="25" borderId="0" xfId="44" applyNumberFormat="1" applyFont="1" applyFill="1" applyBorder="1" applyAlignment="1">
      <alignment horizontal="right" wrapText="1"/>
    </xf>
    <xf numFmtId="1" fontId="23" fillId="25" borderId="0" xfId="44" applyNumberFormat="1" applyFont="1" applyFill="1" applyBorder="1" applyAlignment="1">
      <alignment horizontal="right" wrapText="1"/>
    </xf>
    <xf numFmtId="1" fontId="23" fillId="25" borderId="0" xfId="44" applyNumberFormat="1" applyFont="1" applyFill="1" applyBorder="1" applyAlignment="1">
      <alignment horizontal="center" wrapText="1"/>
    </xf>
    <xf numFmtId="167" fontId="23" fillId="25" borderId="0" xfId="48" applyNumberFormat="1" applyFont="1" applyFill="1" applyBorder="1" applyAlignment="1">
      <alignment horizontal="right" vertical="top"/>
    </xf>
    <xf numFmtId="0" fontId="22" fillId="25" borderId="0" xfId="44" applyFont="1" applyFill="1" applyBorder="1" applyAlignment="1" applyProtection="1">
      <alignment horizontal="center" vertical="top" wrapText="1"/>
    </xf>
    <xf numFmtId="0" fontId="23" fillId="25" borderId="0" xfId="44" applyFont="1" applyFill="1" applyBorder="1" applyAlignment="1" applyProtection="1">
      <alignment horizontal="left" vertical="center" wrapText="1"/>
    </xf>
    <xf numFmtId="49" fontId="23" fillId="25" borderId="0" xfId="44" applyNumberFormat="1" applyFont="1" applyFill="1" applyBorder="1" applyAlignment="1">
      <alignment horizontal="right" vertical="top" wrapText="1"/>
    </xf>
    <xf numFmtId="0" fontId="23" fillId="25" borderId="0" xfId="44" applyFont="1" applyFill="1" applyBorder="1" applyAlignment="1">
      <alignment horizontal="center"/>
    </xf>
    <xf numFmtId="0" fontId="23" fillId="25" borderId="11" xfId="44" applyNumberFormat="1" applyFont="1" applyFill="1" applyBorder="1" applyAlignment="1" applyProtection="1">
      <alignment horizontal="right" wrapText="1"/>
    </xf>
    <xf numFmtId="0" fontId="23" fillId="25" borderId="0" xfId="44" applyNumberFormat="1" applyFont="1" applyFill="1" applyAlignment="1" applyProtection="1">
      <alignment horizontal="center" wrapText="1"/>
    </xf>
    <xf numFmtId="0" fontId="23" fillId="25" borderId="0" xfId="44" applyNumberFormat="1" applyFont="1" applyFill="1" applyBorder="1" applyAlignment="1" applyProtection="1">
      <alignment vertical="top"/>
    </xf>
    <xf numFmtId="0" fontId="23" fillId="25" borderId="0" xfId="61" applyNumberFormat="1" applyFont="1" applyFill="1" applyAlignment="1" applyProtection="1">
      <alignment horizontal="center" wrapText="1"/>
    </xf>
    <xf numFmtId="0" fontId="23" fillId="25" borderId="0" xfId="44" applyNumberFormat="1" applyFont="1" applyFill="1" applyBorder="1" applyAlignment="1">
      <alignment horizontal="center"/>
    </xf>
    <xf numFmtId="0" fontId="23" fillId="25" borderId="0" xfId="0" applyFont="1" applyFill="1" applyAlignment="1">
      <alignment horizontal="right" vertical="center"/>
    </xf>
    <xf numFmtId="0" fontId="23" fillId="25" borderId="0" xfId="0" applyFont="1" applyFill="1" applyAlignment="1">
      <alignment horizontal="left" vertical="center"/>
    </xf>
    <xf numFmtId="0" fontId="23" fillId="25" borderId="0" xfId="0" applyFont="1" applyFill="1" applyAlignment="1">
      <alignment vertical="center"/>
    </xf>
    <xf numFmtId="0" fontId="23" fillId="25" borderId="10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right" vertical="center"/>
    </xf>
    <xf numFmtId="0" fontId="23" fillId="25" borderId="0" xfId="0" applyFont="1" applyFill="1" applyBorder="1" applyAlignment="1">
      <alignment horizontal="right" vertical="center"/>
    </xf>
    <xf numFmtId="0" fontId="25" fillId="25" borderId="0" xfId="0" applyFont="1" applyFill="1" applyBorder="1" applyAlignment="1"/>
    <xf numFmtId="0" fontId="23" fillId="25" borderId="0" xfId="61" applyNumberFormat="1" applyFont="1" applyFill="1" applyAlignment="1">
      <alignment vertical="top"/>
    </xf>
    <xf numFmtId="0" fontId="23" fillId="25" borderId="0" xfId="61" applyNumberFormat="1" applyFont="1" applyFill="1" applyAlignment="1">
      <alignment horizontal="right" vertical="top"/>
    </xf>
    <xf numFmtId="0" fontId="22" fillId="25" borderId="0" xfId="61" applyNumberFormat="1" applyFont="1" applyFill="1" applyAlignment="1" applyProtection="1">
      <alignment horizontal="left" vertical="top"/>
    </xf>
    <xf numFmtId="0" fontId="23" fillId="25" borderId="0" xfId="61" applyNumberFormat="1" applyFont="1" applyFill="1" applyBorder="1" applyAlignment="1" applyProtection="1">
      <alignment horizontal="right"/>
    </xf>
    <xf numFmtId="0" fontId="23" fillId="25" borderId="0" xfId="61" applyNumberFormat="1" applyFont="1" applyFill="1" applyBorder="1"/>
    <xf numFmtId="0" fontId="23" fillId="25" borderId="0" xfId="61" applyNumberFormat="1" applyFont="1" applyFill="1"/>
    <xf numFmtId="0" fontId="22" fillId="25" borderId="0" xfId="61" applyNumberFormat="1" applyFont="1" applyFill="1" applyAlignment="1">
      <alignment horizontal="right" vertical="top"/>
    </xf>
    <xf numFmtId="0" fontId="23" fillId="25" borderId="0" xfId="61" applyNumberFormat="1" applyFont="1" applyFill="1" applyAlignment="1" applyProtection="1">
      <alignment horizontal="left" vertical="top"/>
    </xf>
    <xf numFmtId="0" fontId="23" fillId="25" borderId="0" xfId="61" applyNumberFormat="1" applyFont="1" applyFill="1" applyAlignment="1">
      <alignment horizontal="right" vertical="center"/>
    </xf>
    <xf numFmtId="0" fontId="23" fillId="25" borderId="0" xfId="61" applyNumberFormat="1" applyFont="1" applyFill="1" applyAlignment="1" applyProtection="1">
      <alignment horizontal="left" vertical="center"/>
    </xf>
    <xf numFmtId="0" fontId="23" fillId="25" borderId="0" xfId="61" applyNumberFormat="1" applyFont="1" applyFill="1" applyBorder="1" applyAlignment="1">
      <alignment vertical="top"/>
    </xf>
    <xf numFmtId="0" fontId="23" fillId="25" borderId="0" xfId="61" applyNumberFormat="1" applyFont="1" applyFill="1" applyBorder="1" applyAlignment="1">
      <alignment horizontal="right" vertical="top"/>
    </xf>
    <xf numFmtId="0" fontId="23" fillId="25" borderId="0" xfId="61" applyNumberFormat="1" applyFont="1" applyFill="1" applyBorder="1" applyAlignment="1" applyProtection="1">
      <alignment horizontal="left" vertical="top"/>
    </xf>
    <xf numFmtId="0" fontId="23" fillId="25" borderId="10" xfId="61" applyNumberFormat="1" applyFont="1" applyFill="1" applyBorder="1" applyAlignment="1">
      <alignment vertical="top"/>
    </xf>
    <xf numFmtId="0" fontId="23" fillId="25" borderId="10" xfId="61" applyNumberFormat="1" applyFont="1" applyFill="1" applyBorder="1" applyAlignment="1">
      <alignment horizontal="right" vertical="top"/>
    </xf>
    <xf numFmtId="0" fontId="22" fillId="25" borderId="10" xfId="61" applyNumberFormat="1" applyFont="1" applyFill="1" applyBorder="1" applyAlignment="1" applyProtection="1">
      <alignment horizontal="left" vertical="top"/>
    </xf>
    <xf numFmtId="0" fontId="22" fillId="25" borderId="10" xfId="61" applyNumberFormat="1" applyFont="1" applyFill="1" applyBorder="1" applyAlignment="1">
      <alignment horizontal="right" vertical="top"/>
    </xf>
    <xf numFmtId="0" fontId="22" fillId="25" borderId="10" xfId="61" applyNumberFormat="1" applyFont="1" applyFill="1" applyBorder="1" applyAlignment="1">
      <alignment vertical="top"/>
    </xf>
    <xf numFmtId="0" fontId="23" fillId="25" borderId="0" xfId="44" applyFont="1" applyFill="1" applyAlignment="1">
      <alignment wrapText="1"/>
    </xf>
    <xf numFmtId="0" fontId="23" fillId="25" borderId="11" xfId="44" applyNumberFormat="1" applyFont="1" applyFill="1" applyBorder="1" applyAlignment="1"/>
    <xf numFmtId="0" fontId="23" fillId="25" borderId="0" xfId="67" applyFont="1" applyFill="1" applyAlignment="1">
      <alignment vertical="top" wrapText="1"/>
    </xf>
    <xf numFmtId="0" fontId="23" fillId="25" borderId="0" xfId="67" applyFont="1" applyFill="1" applyBorder="1" applyAlignment="1">
      <alignment vertical="top" wrapText="1"/>
    </xf>
    <xf numFmtId="0" fontId="22" fillId="25" borderId="0" xfId="67" applyFont="1" applyFill="1" applyBorder="1" applyAlignment="1">
      <alignment vertical="top" wrapText="1"/>
    </xf>
    <xf numFmtId="0" fontId="23" fillId="25" borderId="0" xfId="67" applyNumberFormat="1" applyFont="1" applyFill="1" applyBorder="1" applyAlignment="1" applyProtection="1">
      <alignment horizontal="right" wrapText="1"/>
    </xf>
    <xf numFmtId="0" fontId="23" fillId="25" borderId="0" xfId="67" applyFont="1" applyFill="1" applyBorder="1" applyAlignment="1">
      <alignment horizontal="right" vertical="center" wrapText="1"/>
    </xf>
    <xf numFmtId="0" fontId="23" fillId="25" borderId="10" xfId="67" applyFont="1" applyFill="1" applyBorder="1" applyAlignment="1">
      <alignment vertical="top" wrapText="1"/>
    </xf>
    <xf numFmtId="0" fontId="22" fillId="25" borderId="10" xfId="67" applyFont="1" applyFill="1" applyBorder="1" applyAlignment="1">
      <alignment vertical="top" wrapText="1"/>
    </xf>
    <xf numFmtId="167" fontId="23" fillId="25" borderId="0" xfId="67" applyNumberFormat="1" applyFont="1" applyFill="1" applyBorder="1" applyAlignment="1">
      <alignment vertical="top" wrapText="1"/>
    </xf>
    <xf numFmtId="175" fontId="22" fillId="25" borderId="0" xfId="67" applyNumberFormat="1" applyFont="1" applyFill="1" applyBorder="1" applyAlignment="1">
      <alignment vertical="top" wrapText="1"/>
    </xf>
    <xf numFmtId="0" fontId="23" fillId="25" borderId="0" xfId="67" applyNumberFormat="1" applyFont="1" applyFill="1" applyBorder="1" applyAlignment="1">
      <alignment horizontal="right" vertical="top" wrapText="1"/>
    </xf>
    <xf numFmtId="175" fontId="23" fillId="25" borderId="0" xfId="67" applyNumberFormat="1" applyFont="1" applyFill="1" applyBorder="1" applyAlignment="1">
      <alignment horizontal="right" vertical="top" wrapText="1"/>
    </xf>
    <xf numFmtId="181" fontId="23" fillId="25" borderId="0" xfId="67" applyNumberFormat="1" applyFont="1" applyFill="1" applyBorder="1" applyAlignment="1">
      <alignment horizontal="right" vertical="top" wrapText="1"/>
    </xf>
    <xf numFmtId="0" fontId="23" fillId="25" borderId="0" xfId="67" applyFont="1" applyFill="1" applyBorder="1" applyAlignment="1" applyProtection="1">
      <alignment vertical="top" wrapText="1"/>
    </xf>
    <xf numFmtId="181" fontId="23" fillId="25" borderId="0" xfId="67" applyNumberFormat="1" applyFont="1" applyFill="1" applyBorder="1" applyAlignment="1">
      <alignment horizontal="right" vertical="center" wrapText="1"/>
    </xf>
    <xf numFmtId="0" fontId="23" fillId="25" borderId="0" xfId="67" applyFont="1" applyFill="1" applyBorder="1" applyAlignment="1" applyProtection="1">
      <alignment vertical="center" wrapText="1"/>
    </xf>
    <xf numFmtId="0" fontId="23" fillId="25" borderId="11" xfId="67" applyFont="1" applyFill="1" applyBorder="1" applyAlignment="1">
      <alignment vertical="top" wrapText="1"/>
    </xf>
    <xf numFmtId="0" fontId="22" fillId="25" borderId="11" xfId="67" applyFont="1" applyFill="1" applyBorder="1" applyAlignment="1">
      <alignment vertical="top" wrapText="1"/>
    </xf>
    <xf numFmtId="0" fontId="22" fillId="25" borderId="11" xfId="67" applyFont="1" applyFill="1" applyBorder="1" applyAlignment="1" applyProtection="1">
      <alignment horizontal="left" vertical="top" wrapText="1"/>
    </xf>
    <xf numFmtId="0" fontId="23" fillId="25" borderId="11" xfId="67" applyNumberFormat="1" applyFont="1" applyFill="1" applyBorder="1" applyAlignment="1" applyProtection="1">
      <alignment horizontal="right" wrapText="1"/>
    </xf>
    <xf numFmtId="0" fontId="23" fillId="25" borderId="10" xfId="67" applyNumberFormat="1" applyFont="1" applyFill="1" applyBorder="1" applyAlignment="1" applyProtection="1">
      <alignment horizontal="right" wrapText="1"/>
    </xf>
    <xf numFmtId="43" fontId="23" fillId="25" borderId="0" xfId="28" applyFont="1" applyFill="1" applyBorder="1" applyAlignment="1">
      <alignment horizontal="center"/>
    </xf>
    <xf numFmtId="0" fontId="23" fillId="25" borderId="10" xfId="44" applyFont="1" applyFill="1" applyBorder="1" applyAlignment="1">
      <alignment vertical="top"/>
    </xf>
    <xf numFmtId="0" fontId="22" fillId="25" borderId="0" xfId="48" applyNumberFormat="1" applyFont="1" applyFill="1" applyBorder="1" applyAlignment="1" applyProtection="1"/>
    <xf numFmtId="0" fontId="22" fillId="25" borderId="0" xfId="0" applyFont="1" applyFill="1" applyBorder="1" applyAlignment="1"/>
    <xf numFmtId="0" fontId="23" fillId="25" borderId="0" xfId="48" applyNumberFormat="1" applyFont="1" applyFill="1" applyBorder="1" applyAlignment="1">
      <alignment horizontal="center"/>
    </xf>
    <xf numFmtId="0" fontId="23" fillId="25" borderId="0" xfId="44" applyFont="1" applyFill="1" applyBorder="1" applyAlignment="1">
      <alignment horizontal="right" vertical="center"/>
    </xf>
    <xf numFmtId="0" fontId="23" fillId="25" borderId="0" xfId="61" applyNumberFormat="1" applyFont="1" applyFill="1" applyAlignment="1">
      <alignment horizontal="right"/>
    </xf>
    <xf numFmtId="0" fontId="23" fillId="25" borderId="10" xfId="44" applyNumberFormat="1" applyFont="1" applyFill="1" applyBorder="1" applyProtection="1"/>
    <xf numFmtId="0" fontId="23" fillId="25" borderId="12" xfId="48" applyNumberFormat="1" applyFont="1" applyFill="1" applyBorder="1"/>
    <xf numFmtId="43" fontId="23" fillId="25" borderId="12" xfId="28" applyFont="1" applyFill="1" applyBorder="1" applyAlignment="1">
      <alignment horizontal="right" wrapText="1"/>
    </xf>
    <xf numFmtId="0" fontId="22" fillId="25" borderId="0" xfId="44" applyFont="1" applyFill="1" applyAlignment="1">
      <alignment horizontal="right"/>
    </xf>
    <xf numFmtId="183" fontId="22" fillId="25" borderId="0" xfId="44" applyNumberFormat="1" applyFont="1" applyFill="1" applyAlignment="1">
      <alignment horizontal="right"/>
    </xf>
    <xf numFmtId="171" fontId="23" fillId="25" borderId="0" xfId="44" applyNumberFormat="1" applyFont="1" applyFill="1" applyAlignment="1">
      <alignment horizontal="right" vertical="top"/>
    </xf>
    <xf numFmtId="0" fontId="23" fillId="25" borderId="0" xfId="44" applyFont="1" applyFill="1" applyAlignment="1" applyProtection="1">
      <alignment horizontal="left" vertical="top"/>
    </xf>
    <xf numFmtId="0" fontId="22" fillId="25" borderId="10" xfId="44" applyFont="1" applyFill="1" applyBorder="1" applyAlignment="1"/>
    <xf numFmtId="0" fontId="23" fillId="25" borderId="0" xfId="46" applyNumberFormat="1" applyFont="1" applyFill="1" applyBorder="1" applyProtection="1"/>
    <xf numFmtId="0" fontId="23" fillId="25" borderId="0" xfId="46" applyNumberFormat="1" applyFont="1" applyFill="1" applyBorder="1" applyAlignment="1" applyProtection="1">
      <alignment horizontal="right"/>
    </xf>
    <xf numFmtId="0" fontId="23" fillId="25" borderId="0" xfId="50" applyFont="1" applyFill="1" applyAlignment="1" applyProtection="1">
      <alignment horizontal="right"/>
    </xf>
    <xf numFmtId="0" fontId="23" fillId="25" borderId="11" xfId="48" applyNumberFormat="1" applyFont="1" applyFill="1" applyBorder="1" applyAlignment="1">
      <alignment vertical="top" wrapText="1"/>
    </xf>
    <xf numFmtId="0" fontId="23" fillId="25" borderId="11" xfId="48" applyNumberFormat="1" applyFont="1" applyFill="1" applyBorder="1" applyAlignment="1">
      <alignment vertical="top"/>
    </xf>
    <xf numFmtId="0" fontId="22" fillId="25" borderId="0" xfId="44" applyFont="1" applyFill="1" applyAlignment="1">
      <alignment horizontal="right" vertical="top"/>
    </xf>
    <xf numFmtId="175" fontId="22" fillId="25" borderId="0" xfId="44" applyNumberFormat="1" applyFont="1" applyFill="1" applyAlignment="1">
      <alignment horizontal="right" vertical="top"/>
    </xf>
    <xf numFmtId="164" fontId="23" fillId="25" borderId="0" xfId="61" applyFont="1" applyFill="1"/>
    <xf numFmtId="0" fontId="23" fillId="25" borderId="0" xfId="44" applyFont="1" applyFill="1" applyBorder="1" applyAlignment="1" applyProtection="1">
      <alignment horizontal="left" vertical="center"/>
    </xf>
    <xf numFmtId="175" fontId="22" fillId="25" borderId="0" xfId="44" applyNumberFormat="1" applyFont="1" applyFill="1" applyBorder="1" applyAlignment="1">
      <alignment horizontal="right" vertical="top"/>
    </xf>
    <xf numFmtId="0" fontId="22" fillId="25" borderId="0" xfId="44" applyFont="1" applyFill="1" applyBorder="1" applyAlignment="1">
      <alignment horizontal="right" vertical="top"/>
    </xf>
    <xf numFmtId="0" fontId="23" fillId="25" borderId="10" xfId="44" applyFont="1" applyFill="1" applyBorder="1" applyAlignment="1">
      <alignment horizontal="right" vertical="top"/>
    </xf>
    <xf numFmtId="0" fontId="22" fillId="25" borderId="0" xfId="48" applyFont="1" applyFill="1" applyAlignment="1" applyProtection="1">
      <alignment horizontal="center" vertical="top" wrapText="1"/>
    </xf>
    <xf numFmtId="0" fontId="23" fillId="25" borderId="0" xfId="48" applyFont="1" applyFill="1" applyBorder="1" applyAlignment="1">
      <alignment horizontal="right" vertical="center" wrapText="1"/>
    </xf>
    <xf numFmtId="0" fontId="22" fillId="25" borderId="0" xfId="48" applyFont="1" applyFill="1" applyBorder="1" applyAlignment="1">
      <alignment horizontal="center" vertical="top" wrapText="1"/>
    </xf>
    <xf numFmtId="181" fontId="23" fillId="25" borderId="0" xfId="48" applyNumberFormat="1" applyFont="1" applyFill="1" applyAlignment="1">
      <alignment horizontal="right" vertical="top" wrapText="1"/>
    </xf>
    <xf numFmtId="181" fontId="23" fillId="25" borderId="0" xfId="48" applyNumberFormat="1" applyFont="1" applyFill="1" applyBorder="1" applyAlignment="1">
      <alignment horizontal="right" vertical="top" wrapText="1"/>
    </xf>
    <xf numFmtId="181" fontId="23" fillId="25" borderId="0" xfId="48" applyNumberFormat="1" applyFont="1" applyFill="1" applyBorder="1" applyAlignment="1">
      <alignment horizontal="right" vertical="center" wrapText="1"/>
    </xf>
    <xf numFmtId="0" fontId="23" fillId="25" borderId="0" xfId="51" applyNumberFormat="1" applyFont="1" applyFill="1" applyBorder="1" applyAlignment="1" applyProtection="1">
      <alignment vertical="top" wrapText="1"/>
    </xf>
    <xf numFmtId="0" fontId="23" fillId="25" borderId="0" xfId="0" applyNumberFormat="1" applyFont="1" applyFill="1" applyBorder="1" applyAlignment="1">
      <alignment vertical="center" wrapText="1"/>
    </xf>
    <xf numFmtId="0" fontId="23" fillId="25" borderId="0" xfId="0" applyNumberFormat="1" applyFont="1" applyFill="1" applyBorder="1" applyAlignment="1">
      <alignment vertical="top" wrapText="1"/>
    </xf>
    <xf numFmtId="0" fontId="22" fillId="25" borderId="0" xfId="44" applyFont="1" applyFill="1" applyAlignment="1">
      <alignment wrapText="1"/>
    </xf>
    <xf numFmtId="167" fontId="23" fillId="25" borderId="0" xfId="44" applyNumberFormat="1" applyFont="1" applyFill="1" applyBorder="1" applyAlignment="1">
      <alignment wrapText="1"/>
    </xf>
    <xf numFmtId="175" fontId="22" fillId="25" borderId="0" xfId="44" applyNumberFormat="1" applyFont="1" applyFill="1" applyBorder="1" applyAlignment="1">
      <alignment wrapText="1"/>
    </xf>
    <xf numFmtId="0" fontId="23" fillId="25" borderId="0" xfId="44" applyFont="1" applyFill="1" applyBorder="1" applyAlignment="1">
      <alignment wrapText="1"/>
    </xf>
    <xf numFmtId="171" fontId="23" fillId="25" borderId="0" xfId="44" applyNumberFormat="1" applyFont="1" applyFill="1" applyBorder="1" applyAlignment="1">
      <alignment horizontal="right" wrapText="1"/>
    </xf>
    <xf numFmtId="0" fontId="22" fillId="25" borderId="0" xfId="44" applyFont="1" applyFill="1" applyBorder="1" applyAlignment="1">
      <alignment wrapText="1"/>
    </xf>
    <xf numFmtId="0" fontId="23" fillId="25" borderId="10" xfId="44" applyFont="1" applyFill="1" applyBorder="1" applyAlignment="1">
      <alignment wrapText="1"/>
    </xf>
    <xf numFmtId="0" fontId="23" fillId="25" borderId="0" xfId="51" applyFont="1" applyFill="1" applyAlignment="1">
      <alignment vertical="top" wrapText="1"/>
    </xf>
    <xf numFmtId="167" fontId="23" fillId="25" borderId="0" xfId="51" applyNumberFormat="1" applyFont="1" applyFill="1" applyAlignment="1">
      <alignment wrapText="1"/>
    </xf>
    <xf numFmtId="0" fontId="23" fillId="25" borderId="0" xfId="51" applyFont="1" applyFill="1" applyAlignment="1" applyProtection="1">
      <alignment vertical="top" wrapText="1"/>
    </xf>
    <xf numFmtId="0" fontId="22" fillId="25" borderId="0" xfId="51" applyFont="1" applyFill="1" applyAlignment="1">
      <alignment wrapText="1"/>
    </xf>
    <xf numFmtId="0" fontId="23" fillId="25" borderId="0" xfId="61" applyNumberFormat="1" applyFont="1" applyFill="1" applyBorder="1" applyAlignment="1">
      <alignment horizontal="center" wrapText="1"/>
    </xf>
    <xf numFmtId="0" fontId="23" fillId="25" borderId="0" xfId="50" applyNumberFormat="1" applyFont="1" applyFill="1" applyBorder="1" applyAlignment="1" applyProtection="1">
      <alignment horizontal="center"/>
    </xf>
    <xf numFmtId="0" fontId="23" fillId="25" borderId="0" xfId="61" quotePrefix="1" applyNumberFormat="1" applyFont="1" applyFill="1" applyBorder="1" applyAlignment="1">
      <alignment horizontal="center" wrapText="1"/>
    </xf>
    <xf numFmtId="0" fontId="23" fillId="25" borderId="0" xfId="44" quotePrefix="1" applyNumberFormat="1" applyFont="1" applyFill="1" applyAlignment="1">
      <alignment horizontal="center"/>
    </xf>
    <xf numFmtId="0" fontId="22" fillId="25" borderId="0" xfId="48" applyFont="1" applyFill="1" applyAlignment="1">
      <alignment vertical="top" wrapText="1"/>
    </xf>
    <xf numFmtId="174" fontId="22" fillId="25" borderId="0" xfId="48" applyNumberFormat="1" applyFont="1" applyFill="1" applyBorder="1" applyAlignment="1">
      <alignment horizontal="right" vertical="top"/>
    </xf>
    <xf numFmtId="0" fontId="23" fillId="25" borderId="0" xfId="48" applyFont="1" applyFill="1" applyBorder="1" applyAlignment="1">
      <alignment horizontal="right" vertical="center"/>
    </xf>
    <xf numFmtId="0" fontId="23" fillId="25" borderId="0" xfId="59" applyFont="1" applyFill="1" applyBorder="1" applyAlignment="1">
      <alignment vertical="center"/>
    </xf>
    <xf numFmtId="0" fontId="22" fillId="25" borderId="11" xfId="48" applyFont="1" applyFill="1" applyBorder="1" applyAlignment="1">
      <alignment horizontal="right" vertical="top"/>
    </xf>
    <xf numFmtId="0" fontId="23" fillId="25" borderId="10" xfId="50" applyNumberFormat="1" applyFont="1" applyFill="1" applyBorder="1" applyAlignment="1" applyProtection="1">
      <alignment horizontal="right"/>
    </xf>
    <xf numFmtId="168" fontId="23" fillId="25" borderId="0" xfId="51" applyNumberFormat="1" applyFont="1" applyFill="1" applyBorder="1" applyAlignment="1">
      <alignment horizontal="right" vertical="top" wrapText="1"/>
    </xf>
    <xf numFmtId="0" fontId="22" fillId="25" borderId="11" xfId="48" applyFont="1" applyFill="1" applyBorder="1" applyAlignment="1" applyProtection="1">
      <alignment horizontal="left" wrapText="1"/>
    </xf>
    <xf numFmtId="4" fontId="23" fillId="25" borderId="0" xfId="48" applyNumberFormat="1" applyFont="1" applyFill="1" applyBorder="1" applyAlignment="1">
      <alignment horizontal="left" vertical="top" wrapText="1"/>
    </xf>
    <xf numFmtId="4" fontId="22" fillId="25" borderId="0" xfId="48" applyNumberFormat="1" applyFont="1" applyFill="1" applyBorder="1" applyAlignment="1">
      <alignment horizontal="right" vertical="top" wrapText="1"/>
    </xf>
    <xf numFmtId="4" fontId="22" fillId="25" borderId="0" xfId="48" applyNumberFormat="1" applyFont="1" applyFill="1" applyBorder="1" applyAlignment="1" applyProtection="1">
      <alignment horizontal="left" vertical="top" wrapText="1"/>
    </xf>
    <xf numFmtId="170" fontId="23" fillId="25" borderId="0" xfId="48" applyNumberFormat="1" applyFont="1" applyFill="1" applyBorder="1" applyAlignment="1">
      <alignment horizontal="right" vertical="top" wrapText="1"/>
    </xf>
    <xf numFmtId="0" fontId="23" fillId="25" borderId="10" xfId="48" applyNumberFormat="1" applyFont="1" applyFill="1" applyBorder="1" applyAlignment="1">
      <alignment horizontal="right"/>
    </xf>
    <xf numFmtId="0" fontId="23" fillId="25" borderId="12" xfId="61" applyNumberFormat="1" applyFont="1" applyFill="1" applyBorder="1" applyAlignment="1">
      <alignment horizontal="right" wrapText="1"/>
    </xf>
    <xf numFmtId="164" fontId="23" fillId="25" borderId="12" xfId="61" applyFont="1" applyFill="1" applyBorder="1" applyAlignment="1">
      <alignment horizontal="right" wrapText="1"/>
    </xf>
    <xf numFmtId="0" fontId="23" fillId="25" borderId="10" xfId="61" applyNumberFormat="1" applyFont="1" applyFill="1" applyBorder="1" applyAlignment="1" applyProtection="1">
      <alignment horizontal="right"/>
    </xf>
    <xf numFmtId="43" fontId="23" fillId="25" borderId="12" xfId="28" applyFont="1" applyFill="1" applyBorder="1" applyAlignment="1" applyProtection="1">
      <alignment horizontal="right"/>
    </xf>
    <xf numFmtId="0" fontId="23" fillId="25" borderId="0" xfId="44" applyFont="1" applyFill="1" applyBorder="1" applyAlignment="1">
      <alignment horizontal="center" wrapText="1"/>
    </xf>
    <xf numFmtId="0" fontId="23" fillId="25" borderId="11" xfId="48" applyNumberFormat="1" applyFont="1" applyFill="1" applyBorder="1" applyAlignment="1" applyProtection="1">
      <alignment vertical="top" wrapText="1"/>
    </xf>
    <xf numFmtId="0" fontId="23" fillId="25" borderId="11" xfId="50" applyNumberFormat="1" applyFont="1" applyFill="1" applyBorder="1" applyProtection="1"/>
    <xf numFmtId="0" fontId="23" fillId="25" borderId="0" xfId="51" applyFont="1" applyFill="1" applyBorder="1" applyAlignment="1">
      <alignment horizontal="right" vertical="top"/>
    </xf>
    <xf numFmtId="0" fontId="23" fillId="25" borderId="0" xfId="48" applyFont="1" applyFill="1" applyBorder="1" applyAlignment="1" applyProtection="1">
      <alignment horizontal="right" vertical="top" wrapText="1"/>
    </xf>
    <xf numFmtId="0" fontId="23" fillId="25" borderId="0" xfId="48" applyFont="1" applyFill="1" applyAlignment="1">
      <alignment horizontal="center" vertical="center" wrapText="1"/>
    </xf>
    <xf numFmtId="0" fontId="23" fillId="25" borderId="0" xfId="44" applyFont="1" applyFill="1" applyBorder="1" applyAlignment="1">
      <alignment horizontal="center" vertical="center" wrapText="1"/>
    </xf>
    <xf numFmtId="43" fontId="23" fillId="25" borderId="0" xfId="28" applyFont="1" applyFill="1" applyAlignment="1">
      <alignment horizontal="right" vertical="center" wrapText="1"/>
    </xf>
    <xf numFmtId="43" fontId="23" fillId="25" borderId="0" xfId="28" applyFont="1" applyFill="1" applyAlignment="1">
      <alignment vertical="center" wrapText="1"/>
    </xf>
    <xf numFmtId="0" fontId="23" fillId="25" borderId="11" xfId="44" applyNumberFormat="1" applyFont="1" applyFill="1" applyBorder="1" applyAlignment="1">
      <alignment vertical="center"/>
    </xf>
    <xf numFmtId="43" fontId="23" fillId="25" borderId="11" xfId="28" applyFont="1" applyFill="1" applyBorder="1" applyAlignment="1">
      <alignment horizontal="right" vertical="center" wrapText="1"/>
    </xf>
    <xf numFmtId="0" fontId="23" fillId="25" borderId="0" xfId="48" applyFont="1" applyFill="1" applyBorder="1" applyAlignment="1">
      <alignment horizontal="center" vertical="top" wrapText="1"/>
    </xf>
    <xf numFmtId="0" fontId="22" fillId="25" borderId="0" xfId="46" applyFont="1" applyFill="1" applyAlignment="1" applyProtection="1">
      <alignment horizontal="center"/>
    </xf>
    <xf numFmtId="0" fontId="25" fillId="25" borderId="0" xfId="0" applyFont="1" applyFill="1" applyAlignment="1">
      <alignment horizontal="center" vertical="top"/>
    </xf>
    <xf numFmtId="0" fontId="23" fillId="25" borderId="0" xfId="49" applyNumberFormat="1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/>
    </xf>
    <xf numFmtId="0" fontId="22" fillId="25" borderId="0" xfId="48" applyNumberFormat="1" applyFont="1" applyFill="1" applyBorder="1" applyAlignment="1" applyProtection="1">
      <alignment horizontal="center"/>
    </xf>
    <xf numFmtId="0" fontId="23" fillId="25" borderId="0" xfId="48" applyFont="1" applyFill="1" applyAlignment="1">
      <alignment horizontal="center"/>
    </xf>
    <xf numFmtId="43" fontId="23" fillId="25" borderId="10" xfId="28" applyFont="1" applyFill="1" applyBorder="1"/>
    <xf numFmtId="43" fontId="23" fillId="25" borderId="0" xfId="28" applyFont="1" applyFill="1" applyBorder="1"/>
    <xf numFmtId="0" fontId="23" fillId="25" borderId="13" xfId="0" applyFont="1" applyFill="1" applyBorder="1" applyAlignment="1">
      <alignment horizontal="center"/>
    </xf>
    <xf numFmtId="0" fontId="23" fillId="25" borderId="10" xfId="48" applyFont="1" applyFill="1" applyBorder="1" applyAlignment="1">
      <alignment horizontal="center" vertical="top" wrapText="1"/>
    </xf>
    <xf numFmtId="0" fontId="23" fillId="25" borderId="0" xfId="48" applyNumberFormat="1" applyFont="1" applyFill="1" applyAlignment="1">
      <alignment horizontal="left" vertical="top" wrapText="1"/>
    </xf>
    <xf numFmtId="0" fontId="23" fillId="25" borderId="0" xfId="51" applyFont="1" applyFill="1" applyBorder="1" applyAlignment="1">
      <alignment horizontal="center" vertical="top" wrapText="1"/>
    </xf>
    <xf numFmtId="0" fontId="23" fillId="25" borderId="0" xfId="46" applyFont="1" applyFill="1" applyBorder="1" applyAlignment="1" applyProtection="1">
      <alignment horizontal="center" vertical="top"/>
    </xf>
    <xf numFmtId="0" fontId="23" fillId="25" borderId="0" xfId="62" applyFont="1" applyFill="1" applyBorder="1" applyAlignment="1" applyProtection="1">
      <alignment horizontal="center" vertical="top" wrapText="1"/>
    </xf>
    <xf numFmtId="0" fontId="23" fillId="25" borderId="0" xfId="46" applyFont="1" applyFill="1" applyAlignment="1" applyProtection="1">
      <alignment horizontal="center"/>
    </xf>
    <xf numFmtId="43" fontId="23" fillId="25" borderId="0" xfId="28" applyFont="1" applyFill="1" applyAlignment="1" applyProtection="1">
      <alignment horizontal="center" wrapText="1"/>
    </xf>
    <xf numFmtId="0" fontId="23" fillId="25" borderId="0" xfId="46" applyNumberFormat="1" applyFont="1" applyFill="1" applyAlignment="1" applyProtection="1">
      <alignment horizontal="center" wrapText="1"/>
    </xf>
    <xf numFmtId="0" fontId="23" fillId="25" borderId="0" xfId="46" applyFont="1" applyFill="1" applyBorder="1" applyAlignment="1" applyProtection="1">
      <alignment horizontal="center"/>
    </xf>
    <xf numFmtId="0" fontId="22" fillId="25" borderId="10" xfId="0" applyFont="1" applyFill="1" applyBorder="1" applyAlignment="1">
      <alignment horizontal="center"/>
    </xf>
    <xf numFmtId="0" fontId="23" fillId="25" borderId="0" xfId="51" applyFont="1" applyFill="1" applyBorder="1" applyAlignment="1">
      <alignment horizontal="center" vertical="top"/>
    </xf>
    <xf numFmtId="43" fontId="23" fillId="25" borderId="0" xfId="28" applyFont="1" applyFill="1" applyAlignment="1">
      <alignment horizontal="center" wrapText="1"/>
    </xf>
    <xf numFmtId="43" fontId="23" fillId="25" borderId="0" xfId="28" applyFont="1" applyFill="1" applyAlignment="1">
      <alignment horizontal="right" vertical="top" wrapText="1"/>
    </xf>
    <xf numFmtId="43" fontId="23" fillId="25" borderId="11" xfId="28" applyFont="1" applyFill="1" applyBorder="1" applyAlignment="1">
      <alignment horizontal="right" vertical="top" wrapText="1"/>
    </xf>
    <xf numFmtId="43" fontId="23" fillId="25" borderId="0" xfId="28" applyFont="1" applyFill="1" applyAlignment="1">
      <alignment horizontal="center" vertical="top" wrapText="1"/>
    </xf>
    <xf numFmtId="0" fontId="23" fillId="25" borderId="0" xfId="48" applyNumberFormat="1" applyFont="1" applyFill="1" applyAlignment="1">
      <alignment horizontal="center" vertical="top"/>
    </xf>
    <xf numFmtId="0" fontId="23" fillId="25" borderId="0" xfId="47" applyFont="1" applyFill="1" applyBorder="1" applyAlignment="1">
      <alignment horizontal="left" vertical="center" wrapText="1"/>
    </xf>
    <xf numFmtId="0" fontId="23" fillId="25" borderId="0" xfId="47" applyFont="1" applyFill="1" applyBorder="1" applyAlignment="1">
      <alignment vertical="center" wrapText="1"/>
    </xf>
    <xf numFmtId="0" fontId="23" fillId="25" borderId="11" xfId="48" applyNumberFormat="1" applyFont="1" applyFill="1" applyBorder="1" applyAlignment="1">
      <alignment vertical="center"/>
    </xf>
    <xf numFmtId="0" fontId="23" fillId="25" borderId="0" xfId="44" quotePrefix="1" applyNumberFormat="1" applyFont="1" applyFill="1" applyAlignment="1">
      <alignment horizontal="center" vertical="center"/>
    </xf>
    <xf numFmtId="0" fontId="23" fillId="25" borderId="0" xfId="49" applyNumberFormat="1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/>
    </xf>
    <xf numFmtId="0" fontId="22" fillId="25" borderId="0" xfId="48" applyNumberFormat="1" applyFont="1" applyFill="1" applyBorder="1" applyAlignment="1" applyProtection="1">
      <alignment horizontal="center"/>
    </xf>
    <xf numFmtId="0" fontId="22" fillId="25" borderId="0" xfId="48" applyNumberFormat="1" applyFont="1" applyFill="1" applyBorder="1" applyAlignment="1">
      <alignment horizontal="center"/>
    </xf>
    <xf numFmtId="0" fontId="22" fillId="25" borderId="0" xfId="48" applyFont="1" applyFill="1" applyBorder="1" applyAlignment="1" applyProtection="1">
      <alignment horizontal="center"/>
    </xf>
    <xf numFmtId="0" fontId="23" fillId="25" borderId="0" xfId="48" applyFont="1" applyFill="1" applyAlignment="1">
      <alignment horizontal="center"/>
    </xf>
    <xf numFmtId="0" fontId="25" fillId="25" borderId="0" xfId="0" applyFont="1" applyFill="1" applyAlignment="1">
      <alignment horizontal="center" vertical="center"/>
    </xf>
    <xf numFmtId="0" fontId="25" fillId="25" borderId="13" xfId="0" applyFont="1" applyFill="1" applyBorder="1" applyAlignment="1">
      <alignment horizontal="right"/>
    </xf>
    <xf numFmtId="0" fontId="23" fillId="25" borderId="0" xfId="48" applyFont="1" applyFill="1" applyBorder="1" applyAlignment="1">
      <alignment horizontal="left" vertical="top"/>
    </xf>
    <xf numFmtId="0" fontId="23" fillId="25" borderId="0" xfId="44" applyFont="1" applyFill="1" applyAlignment="1">
      <alignment horizontal="center"/>
    </xf>
    <xf numFmtId="0" fontId="23" fillId="25" borderId="11" xfId="51" applyFont="1" applyFill="1" applyBorder="1" applyAlignment="1">
      <alignment horizontal="left" vertical="top"/>
    </xf>
    <xf numFmtId="0" fontId="23" fillId="25" borderId="11" xfId="51" applyFont="1" applyFill="1" applyBorder="1" applyAlignment="1">
      <alignment horizontal="right" vertical="top" wrapText="1"/>
    </xf>
    <xf numFmtId="0" fontId="23" fillId="25" borderId="11" xfId="51" applyFont="1" applyFill="1" applyBorder="1" applyAlignment="1" applyProtection="1">
      <alignment horizontal="left" vertical="top" wrapText="1"/>
    </xf>
    <xf numFmtId="0" fontId="23" fillId="25" borderId="0" xfId="47" applyFont="1" applyFill="1" applyBorder="1" applyAlignment="1">
      <alignment horizontal="center" vertical="top" wrapText="1"/>
    </xf>
    <xf numFmtId="0" fontId="23" fillId="25" borderId="0" xfId="47" applyFont="1" applyFill="1" applyBorder="1" applyAlignment="1">
      <alignment horizontal="center" vertical="center" wrapText="1"/>
    </xf>
    <xf numFmtId="0" fontId="23" fillId="25" borderId="0" xfId="48" applyNumberFormat="1" applyFont="1" applyFill="1" applyBorder="1" applyAlignment="1" applyProtection="1">
      <alignment horizontal="center" wrapText="1"/>
    </xf>
    <xf numFmtId="0" fontId="23" fillId="25" borderId="0" xfId="48" applyNumberFormat="1" applyFont="1" applyFill="1" applyAlignment="1">
      <alignment horizontal="center" vertical="center"/>
    </xf>
    <xf numFmtId="178" fontId="23" fillId="25" borderId="0" xfId="47" applyNumberFormat="1" applyFont="1" applyFill="1" applyBorder="1" applyAlignment="1">
      <alignment horizontal="right" vertical="top" wrapText="1"/>
    </xf>
    <xf numFmtId="0" fontId="23" fillId="25" borderId="0" xfId="48" applyFont="1" applyFill="1" applyBorder="1" applyAlignment="1">
      <alignment wrapText="1"/>
    </xf>
    <xf numFmtId="0" fontId="23" fillId="25" borderId="0" xfId="48" applyFont="1" applyFill="1" applyBorder="1" applyAlignment="1">
      <alignment horizontal="right" wrapText="1"/>
    </xf>
    <xf numFmtId="0" fontId="23" fillId="25" borderId="0" xfId="48" applyFont="1" applyFill="1" applyBorder="1" applyAlignment="1" applyProtection="1">
      <alignment wrapText="1"/>
    </xf>
    <xf numFmtId="43" fontId="23" fillId="25" borderId="0" xfId="28" applyFont="1" applyFill="1" applyBorder="1" applyAlignment="1" applyProtection="1">
      <alignment horizontal="center" wrapText="1"/>
    </xf>
    <xf numFmtId="0" fontId="23" fillId="25" borderId="0" xfId="51" applyNumberFormat="1" applyFont="1" applyFill="1" applyBorder="1" applyAlignment="1">
      <alignment horizontal="center"/>
    </xf>
    <xf numFmtId="0" fontId="23" fillId="25" borderId="11" xfId="51" applyFont="1" applyFill="1" applyBorder="1" applyAlignment="1">
      <alignment horizontal="center" vertical="top" wrapText="1"/>
    </xf>
    <xf numFmtId="0" fontId="23" fillId="25" borderId="11" xfId="51" applyFont="1" applyFill="1" applyBorder="1" applyAlignment="1" applyProtection="1">
      <alignment horizontal="left" vertical="center" wrapText="1"/>
    </xf>
    <xf numFmtId="0" fontId="23" fillId="25" borderId="0" xfId="48" applyFont="1" applyFill="1" applyAlignment="1">
      <alignment horizontal="left" vertical="top"/>
    </xf>
    <xf numFmtId="0" fontId="23" fillId="25" borderId="0" xfId="44" applyFont="1" applyFill="1" applyBorder="1" applyAlignment="1">
      <alignment horizontal="center" vertical="top" wrapText="1"/>
    </xf>
    <xf numFmtId="0" fontId="23" fillId="25" borderId="0" xfId="44" applyNumberFormat="1" applyFont="1" applyFill="1" applyAlignment="1">
      <alignment vertical="top"/>
    </xf>
    <xf numFmtId="0" fontId="23" fillId="25" borderId="0" xfId="44" applyFont="1" applyFill="1" applyAlignment="1">
      <alignment horizontal="center" vertical="top"/>
    </xf>
    <xf numFmtId="43" fontId="23" fillId="25" borderId="0" xfId="28" applyFont="1" applyFill="1" applyAlignment="1">
      <alignment horizontal="center" vertical="center" wrapText="1"/>
    </xf>
    <xf numFmtId="167" fontId="23" fillId="25" borderId="0" xfId="48" applyNumberFormat="1" applyFont="1" applyFill="1" applyBorder="1" applyAlignment="1">
      <alignment vertical="top" wrapText="1"/>
    </xf>
    <xf numFmtId="0" fontId="23" fillId="25" borderId="11" xfId="48" applyFont="1" applyFill="1" applyBorder="1" applyAlignment="1">
      <alignment horizontal="center" vertical="top" wrapText="1"/>
    </xf>
    <xf numFmtId="0" fontId="23" fillId="25" borderId="0" xfId="67" applyFont="1" applyFill="1" applyBorder="1" applyAlignment="1">
      <alignment horizontal="center" vertical="top" wrapText="1"/>
    </xf>
    <xf numFmtId="43" fontId="23" fillId="25" borderId="10" xfId="28" applyFont="1" applyFill="1" applyBorder="1" applyAlignment="1">
      <alignment horizontal="right" vertical="center" wrapText="1"/>
    </xf>
    <xf numFmtId="0" fontId="23" fillId="25" borderId="0" xfId="51" quotePrefix="1" applyFont="1" applyFill="1" applyAlignment="1" applyProtection="1">
      <alignment horizontal="center" vertical="top" wrapText="1"/>
    </xf>
    <xf numFmtId="49" fontId="23" fillId="25" borderId="0" xfId="44" quotePrefix="1" applyNumberFormat="1" applyFont="1" applyFill="1" applyAlignment="1">
      <alignment horizontal="center" vertical="top" wrapText="1"/>
    </xf>
    <xf numFmtId="49" fontId="23" fillId="25" borderId="0" xfId="44" applyNumberFormat="1" applyFont="1" applyFill="1" applyAlignment="1">
      <alignment horizontal="center"/>
    </xf>
    <xf numFmtId="0" fontId="23" fillId="25" borderId="10" xfId="48" applyFont="1" applyFill="1" applyBorder="1" applyAlignment="1">
      <alignment horizontal="left" vertical="center"/>
    </xf>
    <xf numFmtId="0" fontId="22" fillId="25" borderId="10" xfId="48" applyFont="1" applyFill="1" applyBorder="1" applyAlignment="1">
      <alignment horizontal="right" vertical="center"/>
    </xf>
    <xf numFmtId="0" fontId="22" fillId="25" borderId="10" xfId="48" applyFont="1" applyFill="1" applyBorder="1" applyAlignment="1">
      <alignment vertical="center" wrapText="1"/>
    </xf>
    <xf numFmtId="0" fontId="23" fillId="25" borderId="10" xfId="44" applyFont="1" applyFill="1" applyBorder="1" applyAlignment="1">
      <alignment vertical="center"/>
    </xf>
    <xf numFmtId="0" fontId="22" fillId="25" borderId="10" xfId="44" applyFont="1" applyFill="1" applyBorder="1" applyAlignment="1">
      <alignment vertical="center"/>
    </xf>
    <xf numFmtId="0" fontId="22" fillId="25" borderId="10" xfId="44" applyFont="1" applyFill="1" applyBorder="1" applyAlignment="1" applyProtection="1">
      <alignment horizontal="left" vertical="center"/>
    </xf>
    <xf numFmtId="164" fontId="23" fillId="25" borderId="0" xfId="61" applyFont="1" applyFill="1" applyAlignment="1"/>
    <xf numFmtId="0" fontId="23" fillId="25" borderId="0" xfId="44" applyNumberFormat="1" applyFont="1" applyFill="1" applyAlignment="1" applyProtection="1"/>
    <xf numFmtId="0" fontId="25" fillId="25" borderId="0" xfId="0" applyFont="1" applyFill="1" applyAlignment="1"/>
    <xf numFmtId="0" fontId="23" fillId="25" borderId="0" xfId="67" applyNumberFormat="1" applyFont="1" applyFill="1" applyAlignment="1" applyProtection="1"/>
    <xf numFmtId="43" fontId="23" fillId="25" borderId="0" xfId="28" applyFont="1" applyFill="1" applyBorder="1" applyAlignment="1">
      <alignment wrapText="1"/>
    </xf>
    <xf numFmtId="0" fontId="23" fillId="25" borderId="0" xfId="50" applyNumberFormat="1" applyFont="1" applyFill="1" applyAlignment="1" applyProtection="1"/>
    <xf numFmtId="0" fontId="23" fillId="25" borderId="0" xfId="44" applyNumberFormat="1" applyFont="1" applyFill="1" applyBorder="1" applyAlignment="1" applyProtection="1"/>
    <xf numFmtId="0" fontId="23" fillId="25" borderId="0" xfId="48" applyNumberFormat="1" applyFont="1" applyFill="1" applyAlignment="1">
      <alignment wrapText="1"/>
    </xf>
    <xf numFmtId="0" fontId="23" fillId="25" borderId="0" xfId="44" applyNumberFormat="1" applyFont="1" applyFill="1" applyAlignment="1" applyProtection="1">
      <alignment wrapText="1"/>
    </xf>
    <xf numFmtId="0" fontId="23" fillId="25" borderId="0" xfId="48" applyNumberFormat="1" applyFont="1" applyFill="1" applyAlignment="1" applyProtection="1">
      <alignment wrapText="1"/>
    </xf>
    <xf numFmtId="0" fontId="23" fillId="25" borderId="10" xfId="48" applyNumberFormat="1" applyFont="1" applyFill="1" applyBorder="1" applyAlignment="1" applyProtection="1">
      <alignment wrapText="1"/>
    </xf>
    <xf numFmtId="0" fontId="23" fillId="25" borderId="0" xfId="48" applyNumberFormat="1" applyFont="1" applyFill="1" applyBorder="1" applyAlignment="1" applyProtection="1">
      <alignment wrapText="1"/>
    </xf>
    <xf numFmtId="0" fontId="23" fillId="25" borderId="0" xfId="48" applyNumberFormat="1" applyFont="1" applyFill="1" applyBorder="1" applyAlignment="1" applyProtection="1"/>
    <xf numFmtId="0" fontId="23" fillId="25" borderId="0" xfId="61" applyNumberFormat="1" applyFont="1" applyFill="1" applyBorder="1" applyAlignment="1" applyProtection="1">
      <alignment wrapText="1"/>
    </xf>
    <xf numFmtId="164" fontId="23" fillId="25" borderId="11" xfId="61" applyFont="1" applyFill="1" applyBorder="1" applyAlignment="1" applyProtection="1">
      <alignment wrapText="1"/>
    </xf>
    <xf numFmtId="0" fontId="23" fillId="25" borderId="11" xfId="61" applyNumberFormat="1" applyFont="1" applyFill="1" applyBorder="1" applyAlignment="1" applyProtection="1">
      <alignment wrapText="1"/>
    </xf>
    <xf numFmtId="0" fontId="23" fillId="25" borderId="12" xfId="61" applyNumberFormat="1" applyFont="1" applyFill="1" applyBorder="1" applyAlignment="1" applyProtection="1">
      <alignment wrapText="1"/>
    </xf>
    <xf numFmtId="164" fontId="23" fillId="25" borderId="0" xfId="61" applyFont="1" applyFill="1" applyBorder="1" applyAlignment="1" applyProtection="1">
      <alignment wrapText="1"/>
    </xf>
    <xf numFmtId="0" fontId="23" fillId="25" borderId="10" xfId="44" applyNumberFormat="1" applyFont="1" applyFill="1" applyBorder="1" applyAlignment="1" applyProtection="1">
      <alignment wrapText="1"/>
    </xf>
    <xf numFmtId="0" fontId="23" fillId="25" borderId="0" xfId="44" applyNumberFormat="1" applyFont="1" applyFill="1" applyBorder="1" applyAlignment="1" applyProtection="1">
      <alignment wrapText="1"/>
    </xf>
    <xf numFmtId="164" fontId="23" fillId="25" borderId="0" xfId="61" applyFont="1" applyFill="1" applyAlignment="1" applyProtection="1">
      <alignment wrapText="1"/>
    </xf>
    <xf numFmtId="164" fontId="23" fillId="25" borderId="10" xfId="61" applyFont="1" applyFill="1" applyBorder="1" applyAlignment="1" applyProtection="1">
      <alignment wrapText="1"/>
    </xf>
    <xf numFmtId="0" fontId="23" fillId="25" borderId="0" xfId="61" applyNumberFormat="1" applyFont="1" applyFill="1" applyBorder="1" applyAlignment="1">
      <alignment wrapText="1"/>
    </xf>
    <xf numFmtId="0" fontId="23" fillId="25" borderId="10" xfId="61" applyNumberFormat="1" applyFont="1" applyFill="1" applyBorder="1" applyAlignment="1">
      <alignment wrapText="1"/>
    </xf>
    <xf numFmtId="0" fontId="28" fillId="25" borderId="14" xfId="0" applyFont="1" applyFill="1" applyBorder="1" applyAlignment="1">
      <alignment horizontal="center" wrapText="1"/>
    </xf>
    <xf numFmtId="2" fontId="28" fillId="0" borderId="14" xfId="0" applyNumberFormat="1" applyFont="1" applyBorder="1" applyAlignment="1">
      <alignment horizontal="right" wrapText="1"/>
    </xf>
    <xf numFmtId="0" fontId="28" fillId="0" borderId="0" xfId="0" applyFont="1" applyAlignment="1"/>
    <xf numFmtId="43" fontId="39" fillId="0" borderId="14" xfId="28" applyFont="1" applyFill="1" applyBorder="1" applyAlignment="1" applyProtection="1">
      <alignment horizontal="right" vertical="center" wrapText="1"/>
    </xf>
    <xf numFmtId="43" fontId="38" fillId="0" borderId="16" xfId="28" applyFont="1" applyFill="1" applyBorder="1" applyAlignment="1">
      <alignment horizontal="right" vertical="center" wrapText="1"/>
    </xf>
    <xf numFmtId="43" fontId="23" fillId="0" borderId="14" xfId="28" applyFont="1" applyFill="1" applyBorder="1" applyAlignment="1">
      <alignment horizontal="right" wrapText="1"/>
    </xf>
    <xf numFmtId="43" fontId="23" fillId="0" borderId="14" xfId="28" applyFont="1" applyFill="1" applyBorder="1" applyAlignment="1" applyProtection="1">
      <alignment horizontal="right" wrapText="1"/>
    </xf>
    <xf numFmtId="43" fontId="39" fillId="0" borderId="14" xfId="28" applyFont="1" applyFill="1" applyBorder="1" applyAlignment="1">
      <alignment horizontal="right" vertical="center" wrapText="1"/>
    </xf>
    <xf numFmtId="0" fontId="22" fillId="25" borderId="0" xfId="28" applyNumberFormat="1" applyFont="1" applyFill="1" applyBorder="1" applyAlignment="1">
      <alignment horizontal="right" wrapText="1"/>
    </xf>
    <xf numFmtId="0" fontId="27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23" fillId="25" borderId="0" xfId="48" applyFont="1" applyFill="1" applyBorder="1" applyAlignment="1">
      <alignment horizontal="left" vertical="top"/>
    </xf>
    <xf numFmtId="0" fontId="23" fillId="25" borderId="0" xfId="44" applyFont="1" applyFill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 applyBorder="1" applyAlignment="1" applyProtection="1">
      <alignment horizontal="center" vertical="top" wrapText="1"/>
    </xf>
    <xf numFmtId="0" fontId="38" fillId="0" borderId="0" xfId="0" applyFont="1" applyFill="1" applyBorder="1" applyAlignment="1">
      <alignment horizontal="center" wrapText="1"/>
    </xf>
    <xf numFmtId="0" fontId="40" fillId="0" borderId="32" xfId="0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>
      <alignment horizontal="right" wrapText="1"/>
    </xf>
    <xf numFmtId="0" fontId="38" fillId="0" borderId="24" xfId="0" applyFont="1" applyFill="1" applyBorder="1" applyAlignment="1" applyProtection="1">
      <alignment horizontal="center" vertical="center" wrapText="1"/>
    </xf>
    <xf numFmtId="0" fontId="22" fillId="25" borderId="0" xfId="46" applyFont="1" applyFill="1" applyAlignment="1" applyProtection="1">
      <alignment horizontal="center"/>
    </xf>
    <xf numFmtId="0" fontId="25" fillId="25" borderId="0" xfId="0" applyFont="1" applyFill="1" applyAlignment="1">
      <alignment horizontal="center" vertical="top"/>
    </xf>
    <xf numFmtId="0" fontId="23" fillId="25" borderId="0" xfId="49" applyNumberFormat="1" applyFont="1" applyFill="1" applyBorder="1" applyAlignment="1" applyProtection="1">
      <alignment horizontal="center"/>
    </xf>
    <xf numFmtId="0" fontId="23" fillId="25" borderId="0" xfId="46" applyFont="1" applyFill="1" applyAlignment="1" applyProtection="1">
      <alignment horizontal="left" vertical="top"/>
    </xf>
    <xf numFmtId="0" fontId="25" fillId="25" borderId="13" xfId="0" applyFont="1" applyFill="1" applyBorder="1" applyAlignment="1">
      <alignment horizontal="right"/>
    </xf>
    <xf numFmtId="0" fontId="23" fillId="0" borderId="0" xfId="51" applyNumberFormat="1" applyFont="1" applyFill="1" applyAlignment="1" applyProtection="1">
      <alignment horizontal="left" vertical="top" wrapText="1"/>
    </xf>
    <xf numFmtId="0" fontId="23" fillId="0" borderId="0" xfId="51" applyNumberFormat="1" applyFont="1" applyFill="1" applyAlignment="1" applyProtection="1">
      <alignment horizontal="left" vertical="top"/>
    </xf>
    <xf numFmtId="0" fontId="22" fillId="0" borderId="0" xfId="51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2" fillId="25" borderId="0" xfId="51" applyNumberFormat="1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/>
    </xf>
    <xf numFmtId="0" fontId="24" fillId="25" borderId="0" xfId="0" applyFont="1" applyFill="1" applyBorder="1" applyAlignment="1">
      <alignment horizontal="right"/>
    </xf>
    <xf numFmtId="0" fontId="23" fillId="25" borderId="0" xfId="48" applyFont="1" applyFill="1" applyBorder="1" applyAlignment="1">
      <alignment horizontal="left" wrapText="1"/>
    </xf>
    <xf numFmtId="0" fontId="23" fillId="25" borderId="0" xfId="48" applyFont="1" applyFill="1" applyBorder="1" applyAlignment="1">
      <alignment horizontal="left" vertical="top"/>
    </xf>
    <xf numFmtId="0" fontId="22" fillId="25" borderId="0" xfId="48" applyFont="1" applyFill="1" applyBorder="1" applyAlignment="1">
      <alignment horizontal="center"/>
    </xf>
    <xf numFmtId="0" fontId="22" fillId="25" borderId="0" xfId="48" applyFont="1" applyFill="1" applyAlignment="1">
      <alignment horizontal="center"/>
    </xf>
    <xf numFmtId="0" fontId="22" fillId="25" borderId="0" xfId="48" applyFont="1" applyFill="1" applyAlignment="1" applyProtection="1">
      <alignment horizontal="center"/>
    </xf>
    <xf numFmtId="0" fontId="23" fillId="25" borderId="0" xfId="48" applyFont="1" applyFill="1" applyAlignment="1">
      <alignment horizontal="left" vertical="top" wrapText="1"/>
    </xf>
    <xf numFmtId="0" fontId="22" fillId="25" borderId="0" xfId="48" applyNumberFormat="1" applyFont="1" applyFill="1" applyBorder="1" applyAlignment="1" applyProtection="1">
      <alignment horizontal="center"/>
    </xf>
    <xf numFmtId="0" fontId="22" fillId="25" borderId="0" xfId="44" applyFont="1" applyFill="1" applyBorder="1" applyAlignment="1" applyProtection="1">
      <alignment horizontal="center"/>
    </xf>
    <xf numFmtId="0" fontId="22" fillId="25" borderId="0" xfId="44" applyFont="1" applyFill="1" applyAlignment="1" applyProtection="1">
      <alignment horizontal="center"/>
    </xf>
    <xf numFmtId="0" fontId="22" fillId="25" borderId="0" xfId="44" applyNumberFormat="1" applyFont="1" applyFill="1" applyBorder="1" applyAlignment="1" applyProtection="1">
      <alignment horizontal="center"/>
    </xf>
    <xf numFmtId="0" fontId="23" fillId="25" borderId="0" xfId="48" applyNumberFormat="1" applyFont="1" applyFill="1" applyAlignment="1">
      <alignment horizontal="left" vertical="top" wrapText="1"/>
    </xf>
    <xf numFmtId="0" fontId="22" fillId="25" borderId="0" xfId="48" applyNumberFormat="1" applyFont="1" applyFill="1" applyBorder="1" applyAlignment="1">
      <alignment horizontal="center"/>
    </xf>
    <xf numFmtId="0" fontId="22" fillId="25" borderId="0" xfId="48" applyNumberFormat="1" applyFont="1" applyFill="1" applyAlignment="1">
      <alignment horizontal="center"/>
    </xf>
    <xf numFmtId="0" fontId="22" fillId="25" borderId="0" xfId="48" applyNumberFormat="1" applyFont="1" applyFill="1" applyAlignment="1" applyProtection="1">
      <alignment horizontal="center"/>
    </xf>
    <xf numFmtId="0" fontId="22" fillId="25" borderId="0" xfId="48" applyFont="1" applyFill="1" applyBorder="1" applyAlignment="1" applyProtection="1">
      <alignment horizontal="center"/>
    </xf>
    <xf numFmtId="0" fontId="25" fillId="25" borderId="0" xfId="0" applyFont="1" applyFill="1" applyAlignment="1">
      <alignment horizontal="center" vertical="center"/>
    </xf>
    <xf numFmtId="0" fontId="23" fillId="25" borderId="0" xfId="48" applyFont="1" applyFill="1" applyAlignment="1">
      <alignment horizontal="left" vertical="top"/>
    </xf>
    <xf numFmtId="0" fontId="23" fillId="25" borderId="0" xfId="44" applyFont="1" applyFill="1" applyAlignment="1">
      <alignment horizontal="left" vertical="top" wrapText="1"/>
    </xf>
    <xf numFmtId="0" fontId="23" fillId="25" borderId="0" xfId="44" applyFont="1" applyFill="1" applyBorder="1" applyAlignment="1">
      <alignment horizontal="left" vertical="top" wrapText="1"/>
    </xf>
    <xf numFmtId="0" fontId="22" fillId="25" borderId="0" xfId="48" applyFont="1" applyFill="1" applyBorder="1" applyAlignment="1">
      <alignment horizontal="center" vertical="top" wrapText="1"/>
    </xf>
    <xf numFmtId="0" fontId="41" fillId="0" borderId="12" xfId="50" applyFont="1" applyFill="1" applyBorder="1" applyAlignment="1" applyProtection="1">
      <alignment horizontal="center" vertical="top"/>
    </xf>
    <xf numFmtId="49" fontId="41" fillId="0" borderId="12" xfId="50" applyNumberFormat="1" applyFont="1" applyFill="1" applyBorder="1" applyAlignment="1" applyProtection="1">
      <alignment horizontal="center" vertical="top"/>
    </xf>
    <xf numFmtId="0" fontId="41" fillId="0" borderId="12" xfId="50" applyFont="1" applyFill="1" applyBorder="1" applyAlignment="1" applyProtection="1">
      <alignment horizontal="center"/>
    </xf>
    <xf numFmtId="0" fontId="41" fillId="0" borderId="0" xfId="50" applyFont="1" applyFill="1" applyBorder="1" applyAlignment="1" applyProtection="1">
      <alignment horizontal="center" vertical="top"/>
    </xf>
    <xf numFmtId="49" fontId="41" fillId="0" borderId="0" xfId="50" applyNumberFormat="1" applyFont="1" applyFill="1" applyBorder="1" applyAlignment="1" applyProtection="1">
      <alignment horizontal="center" vertical="top"/>
    </xf>
    <xf numFmtId="0" fontId="41" fillId="0" borderId="0" xfId="50" applyFont="1" applyFill="1" applyBorder="1" applyAlignment="1" applyProtection="1">
      <alignment horizontal="center"/>
    </xf>
    <xf numFmtId="0" fontId="23" fillId="0" borderId="0" xfId="67" applyFont="1" applyFill="1" applyBorder="1" applyAlignment="1">
      <alignment horizontal="left" vertical="top" wrapText="1"/>
    </xf>
    <xf numFmtId="0" fontId="41" fillId="0" borderId="0" xfId="47" applyFont="1" applyFill="1" applyBorder="1" applyAlignment="1">
      <alignment horizontal="left" vertical="top" wrapText="1"/>
    </xf>
    <xf numFmtId="0" fontId="43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vertical="center"/>
    </xf>
    <xf numFmtId="164" fontId="23" fillId="25" borderId="0" xfId="50" applyNumberFormat="1" applyFont="1" applyFill="1" applyBorder="1" applyProtection="1"/>
    <xf numFmtId="0" fontId="22" fillId="25" borderId="0" xfId="0" applyNumberFormat="1" applyFont="1" applyFill="1" applyBorder="1" applyProtection="1"/>
    <xf numFmtId="0" fontId="23" fillId="0" borderId="0" xfId="51" applyNumberFormat="1" applyFont="1" applyFill="1" applyBorder="1" applyProtection="1"/>
    <xf numFmtId="0" fontId="22" fillId="0" borderId="0" xfId="45" applyFont="1" applyFill="1" applyBorder="1" applyAlignment="1">
      <alignment horizontal="center" vertical="center" wrapText="1"/>
    </xf>
    <xf numFmtId="0" fontId="23" fillId="0" borderId="0" xfId="50" applyNumberFormat="1" applyFont="1" applyFill="1" applyBorder="1" applyProtection="1"/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23" fillId="25" borderId="0" xfId="51" applyNumberFormat="1" applyFont="1" applyFill="1" applyBorder="1" applyProtection="1"/>
    <xf numFmtId="0" fontId="23" fillId="25" borderId="0" xfId="44" applyFont="1" applyFill="1" applyBorder="1" applyAlignment="1">
      <alignment horizontal="center"/>
    </xf>
    <xf numFmtId="0" fontId="23" fillId="25" borderId="0" xfId="50" applyFont="1" applyFill="1" applyBorder="1" applyAlignment="1" applyProtection="1">
      <alignment horizontal="left"/>
    </xf>
    <xf numFmtId="0" fontId="23" fillId="25" borderId="0" xfId="50" applyFont="1" applyFill="1" applyBorder="1" applyAlignment="1" applyProtection="1">
      <alignment horizontal="right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61"/>
    <cellStyle name="Comma 11" xfId="73"/>
    <cellStyle name="Comma 12" xfId="74"/>
    <cellStyle name="Comma 13" xfId="75"/>
    <cellStyle name="Comma 15" xfId="76"/>
    <cellStyle name="Comma 16" xfId="77"/>
    <cellStyle name="Comma 17" xfId="78"/>
    <cellStyle name="Comma 18" xfId="79"/>
    <cellStyle name="Comma 19" xfId="80"/>
    <cellStyle name="Comma 2" xfId="29"/>
    <cellStyle name="Comma 2 14" xfId="81"/>
    <cellStyle name="Comma 2 2" xfId="57"/>
    <cellStyle name="Comma 2 3" xfId="58"/>
    <cellStyle name="Comma 2 4" xfId="65"/>
    <cellStyle name="Comma 2 5" xfId="68"/>
    <cellStyle name="Comma 20" xfId="82"/>
    <cellStyle name="Comma 21" xfId="83"/>
    <cellStyle name="Comma 22" xfId="84"/>
    <cellStyle name="Comma 23" xfId="85"/>
    <cellStyle name="Comma 24" xfId="86"/>
    <cellStyle name="Comma 3" xfId="30"/>
    <cellStyle name="Comma 4" xfId="31"/>
    <cellStyle name="Comma 4 2" xfId="66"/>
    <cellStyle name="Comma 5" xfId="32"/>
    <cellStyle name="Comma 6" xfId="33"/>
    <cellStyle name="Comma 7" xfId="60"/>
    <cellStyle name="Comma 8" xfId="87"/>
    <cellStyle name="Comma 9" xfId="88"/>
    <cellStyle name="Currency 2" xfId="69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7" xfId="89"/>
    <cellStyle name="Normal 2" xfId="43"/>
    <cellStyle name="Normal 2 14" xfId="90"/>
    <cellStyle name="Normal 2 2" xfId="64"/>
    <cellStyle name="Normal 2 3" xfId="72"/>
    <cellStyle name="Normal 3" xfId="71"/>
    <cellStyle name="Normal 4" xfId="59"/>
    <cellStyle name="Normal 4 2" xfId="70"/>
    <cellStyle name="Normal 5" xfId="91"/>
    <cellStyle name="Normal_budget 2004-05_2.6.04" xfId="44"/>
    <cellStyle name="Normal_budget 2004-05_2.6.04_2nd&amp;FinalSUppl08-0Web" xfId="45"/>
    <cellStyle name="Normal_budget 2004-05_27.5.04 2" xfId="62"/>
    <cellStyle name="Normal_BUDGET FOR  03-04" xfId="46"/>
    <cellStyle name="Normal_BUDGET FOR  03-04 10-02-03" xfId="67"/>
    <cellStyle name="Normal_BUDGET FOR  03-04..." xfId="47"/>
    <cellStyle name="Normal_budget for 03-04 2" xfId="48"/>
    <cellStyle name="Normal_BUDGET-2000" xfId="49"/>
    <cellStyle name="Normal_budgetDocNIC02-03" xfId="50"/>
    <cellStyle name="Normal_DEMAND17 2" xfId="51"/>
    <cellStyle name="Note" xfId="52" builtinId="10" customBuiltin="1"/>
    <cellStyle name="Output" xfId="53" builtinId="21" customBuiltin="1"/>
    <cellStyle name="Percent 2" xfId="63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663956</xdr:colOff>
      <xdr:row>235</xdr:row>
      <xdr:rowOff>119000</xdr:rowOff>
    </xdr:from>
    <xdr:to>
      <xdr:col>12</xdr:col>
      <xdr:colOff>174203</xdr:colOff>
      <xdr:row>239</xdr:row>
      <xdr:rowOff>1180</xdr:rowOff>
    </xdr:to>
    <xdr:sp macro="" textlink="">
      <xdr:nvSpPr>
        <xdr:cNvPr id="2" name="Text Box 44" hidden="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48764" y="41210503"/>
          <a:ext cx="1202055" cy="5346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663956</xdr:colOff>
      <xdr:row>253</xdr:row>
      <xdr:rowOff>34298</xdr:rowOff>
    </xdr:from>
    <xdr:to>
      <xdr:col>12</xdr:col>
      <xdr:colOff>174203</xdr:colOff>
      <xdr:row>257</xdr:row>
      <xdr:rowOff>31379</xdr:rowOff>
    </xdr:to>
    <xdr:sp macro="" textlink="">
      <xdr:nvSpPr>
        <xdr:cNvPr id="3" name="Text Box 46" hidden="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7648764" y="44118299"/>
          <a:ext cx="1202055" cy="6567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31</xdr:row>
      <xdr:rowOff>73556</xdr:rowOff>
    </xdr:from>
    <xdr:to>
      <xdr:col>13</xdr:col>
      <xdr:colOff>770719</xdr:colOff>
      <xdr:row>35</xdr:row>
      <xdr:rowOff>119896</xdr:rowOff>
    </xdr:to>
    <xdr:sp macro="" textlink="">
      <xdr:nvSpPr>
        <xdr:cNvPr id="4" name="Text Box 81" hidden="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822244" y="5450541"/>
          <a:ext cx="1430656" cy="7423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45</xdr:row>
      <xdr:rowOff>90777</xdr:rowOff>
    </xdr:from>
    <xdr:to>
      <xdr:col>13</xdr:col>
      <xdr:colOff>770719</xdr:colOff>
      <xdr:row>47</xdr:row>
      <xdr:rowOff>156985</xdr:rowOff>
    </xdr:to>
    <xdr:sp macro="" textlink="">
      <xdr:nvSpPr>
        <xdr:cNvPr id="5" name="Text Box 83" hidden="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822244" y="7913034"/>
          <a:ext cx="1430656" cy="5916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65</xdr:row>
      <xdr:rowOff>219854</xdr:rowOff>
    </xdr:from>
    <xdr:to>
      <xdr:col>13</xdr:col>
      <xdr:colOff>770719</xdr:colOff>
      <xdr:row>67</xdr:row>
      <xdr:rowOff>56370</xdr:rowOff>
    </xdr:to>
    <xdr:sp macro="" textlink="">
      <xdr:nvSpPr>
        <xdr:cNvPr id="6" name="Text Box 85" hidden="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822244" y="12055848"/>
          <a:ext cx="1430656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72</xdr:row>
      <xdr:rowOff>57080</xdr:rowOff>
    </xdr:from>
    <xdr:to>
      <xdr:col>13</xdr:col>
      <xdr:colOff>770719</xdr:colOff>
      <xdr:row>76</xdr:row>
      <xdr:rowOff>153942</xdr:rowOff>
    </xdr:to>
    <xdr:sp macro="" textlink="">
      <xdr:nvSpPr>
        <xdr:cNvPr id="7" name="Text Box 86" hidden="1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822244" y="13830299"/>
          <a:ext cx="1430656" cy="9894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91</xdr:row>
      <xdr:rowOff>32274</xdr:rowOff>
    </xdr:from>
    <xdr:to>
      <xdr:col>13</xdr:col>
      <xdr:colOff>770719</xdr:colOff>
      <xdr:row>95</xdr:row>
      <xdr:rowOff>39670</xdr:rowOff>
    </xdr:to>
    <xdr:sp macro="" textlink="">
      <xdr:nvSpPr>
        <xdr:cNvPr id="8" name="Text Box 88" hidden="1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822244" y="17151722"/>
          <a:ext cx="1430656" cy="6768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101</xdr:row>
      <xdr:rowOff>63337</xdr:rowOff>
    </xdr:from>
    <xdr:to>
      <xdr:col>13</xdr:col>
      <xdr:colOff>770719</xdr:colOff>
      <xdr:row>105</xdr:row>
      <xdr:rowOff>163411</xdr:rowOff>
    </xdr:to>
    <xdr:sp macro="" textlink="">
      <xdr:nvSpPr>
        <xdr:cNvPr id="9" name="Text Box 89" hidden="1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8822244" y="18721668"/>
          <a:ext cx="1430656" cy="72083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145</xdr:row>
      <xdr:rowOff>4658</xdr:rowOff>
    </xdr:from>
    <xdr:to>
      <xdr:col>13</xdr:col>
      <xdr:colOff>770719</xdr:colOff>
      <xdr:row>148</xdr:row>
      <xdr:rowOff>153705</xdr:rowOff>
    </xdr:to>
    <xdr:sp macro="" textlink="">
      <xdr:nvSpPr>
        <xdr:cNvPr id="10" name="Text Box 90" hidden="1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822244" y="26066563"/>
          <a:ext cx="1430656" cy="65312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154</xdr:row>
      <xdr:rowOff>31493</xdr:rowOff>
    </xdr:from>
    <xdr:to>
      <xdr:col>13</xdr:col>
      <xdr:colOff>770719</xdr:colOff>
      <xdr:row>158</xdr:row>
      <xdr:rowOff>44508</xdr:rowOff>
    </xdr:to>
    <xdr:sp macro="" textlink="">
      <xdr:nvSpPr>
        <xdr:cNvPr id="11" name="Text Box 91" hidden="1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8822244" y="27582746"/>
          <a:ext cx="1430656" cy="70818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145628</xdr:colOff>
      <xdr:row>161</xdr:row>
      <xdr:rowOff>14716</xdr:rowOff>
    </xdr:from>
    <xdr:to>
      <xdr:col>13</xdr:col>
      <xdr:colOff>770719</xdr:colOff>
      <xdr:row>165</xdr:row>
      <xdr:rowOff>137619</xdr:rowOff>
    </xdr:to>
    <xdr:sp macro="" textlink="">
      <xdr:nvSpPr>
        <xdr:cNvPr id="12" name="Text Box 92" hidden="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8822244" y="28758777"/>
          <a:ext cx="1430656" cy="79617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505</xdr:row>
      <xdr:rowOff>18047</xdr:rowOff>
    </xdr:from>
    <xdr:to>
      <xdr:col>10</xdr:col>
      <xdr:colOff>33896</xdr:colOff>
      <xdr:row>508</xdr:row>
      <xdr:rowOff>67980</xdr:rowOff>
    </xdr:to>
    <xdr:sp macro="" textlink="">
      <xdr:nvSpPr>
        <xdr:cNvPr id="13" name="Text Box 177" hidden="1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835287" y="86173434"/>
          <a:ext cx="1194352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5321</xdr:colOff>
      <xdr:row>505</xdr:row>
      <xdr:rowOff>18047</xdr:rowOff>
    </xdr:from>
    <xdr:to>
      <xdr:col>11</xdr:col>
      <xdr:colOff>366776</xdr:colOff>
      <xdr:row>508</xdr:row>
      <xdr:rowOff>67980</xdr:rowOff>
    </xdr:to>
    <xdr:sp macro="" textlink="">
      <xdr:nvSpPr>
        <xdr:cNvPr id="14" name="Text Box 179" hidden="1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7001064" y="86173434"/>
          <a:ext cx="1213485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347726</xdr:colOff>
      <xdr:row>505</xdr:row>
      <xdr:rowOff>18047</xdr:rowOff>
    </xdr:from>
    <xdr:to>
      <xdr:col>13</xdr:col>
      <xdr:colOff>61230</xdr:colOff>
      <xdr:row>508</xdr:row>
      <xdr:rowOff>67980</xdr:rowOff>
    </xdr:to>
    <xdr:sp macro="" textlink="">
      <xdr:nvSpPr>
        <xdr:cNvPr id="15" name="Text Box 180" hidden="1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8195499" y="86173434"/>
          <a:ext cx="1388746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347726</xdr:colOff>
      <xdr:row>506</xdr:row>
      <xdr:rowOff>100556</xdr:rowOff>
    </xdr:from>
    <xdr:to>
      <xdr:col>13</xdr:col>
      <xdr:colOff>96100</xdr:colOff>
      <xdr:row>506</xdr:row>
      <xdr:rowOff>100556</xdr:rowOff>
    </xdr:to>
    <xdr:sp macro="" textlink="">
      <xdr:nvSpPr>
        <xdr:cNvPr id="16" name="Text Box 181" hidden="1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8195499" y="86993077"/>
          <a:ext cx="1424941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528</xdr:row>
      <xdr:rowOff>31747</xdr:rowOff>
    </xdr:from>
    <xdr:to>
      <xdr:col>10</xdr:col>
      <xdr:colOff>33896</xdr:colOff>
      <xdr:row>536</xdr:row>
      <xdr:rowOff>12284</xdr:rowOff>
    </xdr:to>
    <xdr:sp macro="" textlink="">
      <xdr:nvSpPr>
        <xdr:cNvPr id="17" name="Text Box 182" hidden="1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5835287" y="90066745"/>
          <a:ext cx="1194352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5321</xdr:colOff>
      <xdr:row>528</xdr:row>
      <xdr:rowOff>31747</xdr:rowOff>
    </xdr:from>
    <xdr:to>
      <xdr:col>11</xdr:col>
      <xdr:colOff>366776</xdr:colOff>
      <xdr:row>536</xdr:row>
      <xdr:rowOff>12284</xdr:rowOff>
    </xdr:to>
    <xdr:sp macro="" textlink="">
      <xdr:nvSpPr>
        <xdr:cNvPr id="18" name="Text Box 183" hidden="1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7001064" y="90066745"/>
          <a:ext cx="1213485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347726</xdr:colOff>
      <xdr:row>528</xdr:row>
      <xdr:rowOff>31747</xdr:rowOff>
    </xdr:from>
    <xdr:to>
      <xdr:col>13</xdr:col>
      <xdr:colOff>61230</xdr:colOff>
      <xdr:row>536</xdr:row>
      <xdr:rowOff>12284</xdr:rowOff>
    </xdr:to>
    <xdr:sp macro="" textlink="">
      <xdr:nvSpPr>
        <xdr:cNvPr id="19" name="Text Box 184" hidden="1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8195499" y="90066745"/>
          <a:ext cx="1388746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537</xdr:row>
      <xdr:rowOff>9303</xdr:rowOff>
    </xdr:from>
    <xdr:to>
      <xdr:col>10</xdr:col>
      <xdr:colOff>33896</xdr:colOff>
      <xdr:row>546</xdr:row>
      <xdr:rowOff>128610</xdr:rowOff>
    </xdr:to>
    <xdr:sp macro="" textlink="">
      <xdr:nvSpPr>
        <xdr:cNvPr id="20" name="Text Box 185" hidden="1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5835287" y="91508474"/>
          <a:ext cx="1194352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5321</xdr:colOff>
      <xdr:row>537</xdr:row>
      <xdr:rowOff>9303</xdr:rowOff>
    </xdr:from>
    <xdr:to>
      <xdr:col>11</xdr:col>
      <xdr:colOff>366776</xdr:colOff>
      <xdr:row>546</xdr:row>
      <xdr:rowOff>128610</xdr:rowOff>
    </xdr:to>
    <xdr:sp macro="" textlink="">
      <xdr:nvSpPr>
        <xdr:cNvPr id="21" name="Text Box 186" hidden="1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7001064" y="91508474"/>
          <a:ext cx="1213485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347726</xdr:colOff>
      <xdr:row>537</xdr:row>
      <xdr:rowOff>9303</xdr:rowOff>
    </xdr:from>
    <xdr:to>
      <xdr:col>13</xdr:col>
      <xdr:colOff>96100</xdr:colOff>
      <xdr:row>546</xdr:row>
      <xdr:rowOff>128610</xdr:rowOff>
    </xdr:to>
    <xdr:sp macro="" textlink="">
      <xdr:nvSpPr>
        <xdr:cNvPr id="22" name="Text Box 187" hidden="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8195499" y="91508474"/>
          <a:ext cx="1424941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552</xdr:row>
      <xdr:rowOff>107006</xdr:rowOff>
    </xdr:from>
    <xdr:to>
      <xdr:col>10</xdr:col>
      <xdr:colOff>33896</xdr:colOff>
      <xdr:row>556</xdr:row>
      <xdr:rowOff>63561</xdr:rowOff>
    </xdr:to>
    <xdr:sp macro="" textlink="">
      <xdr:nvSpPr>
        <xdr:cNvPr id="23" name="Text Box 188" hidden="1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5835287" y="94446237"/>
          <a:ext cx="1194352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5321</xdr:colOff>
      <xdr:row>552</xdr:row>
      <xdr:rowOff>107006</xdr:rowOff>
    </xdr:from>
    <xdr:to>
      <xdr:col>11</xdr:col>
      <xdr:colOff>366776</xdr:colOff>
      <xdr:row>556</xdr:row>
      <xdr:rowOff>63561</xdr:rowOff>
    </xdr:to>
    <xdr:sp macro="" textlink="">
      <xdr:nvSpPr>
        <xdr:cNvPr id="24" name="Text Box 189" hidden="1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7001064" y="94446237"/>
          <a:ext cx="1213485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347726</xdr:colOff>
      <xdr:row>552</xdr:row>
      <xdr:rowOff>107006</xdr:rowOff>
    </xdr:from>
    <xdr:to>
      <xdr:col>13</xdr:col>
      <xdr:colOff>61230</xdr:colOff>
      <xdr:row>556</xdr:row>
      <xdr:rowOff>63561</xdr:rowOff>
    </xdr:to>
    <xdr:sp macro="" textlink="">
      <xdr:nvSpPr>
        <xdr:cNvPr id="25" name="Text Box 190" hidden="1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8195499" y="94446237"/>
          <a:ext cx="1388746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21</xdr:row>
      <xdr:rowOff>40284</xdr:rowOff>
    </xdr:from>
    <xdr:to>
      <xdr:col>10</xdr:col>
      <xdr:colOff>129146</xdr:colOff>
      <xdr:row>25</xdr:row>
      <xdr:rowOff>1300</xdr:rowOff>
    </xdr:to>
    <xdr:sp macro="" textlink="">
      <xdr:nvSpPr>
        <xdr:cNvPr id="26" name="Text Box 267" hidden="1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5835287" y="3658818"/>
          <a:ext cx="1289602" cy="654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31</xdr:row>
      <xdr:rowOff>73556</xdr:rowOff>
    </xdr:from>
    <xdr:to>
      <xdr:col>10</xdr:col>
      <xdr:colOff>129146</xdr:colOff>
      <xdr:row>35</xdr:row>
      <xdr:rowOff>119896</xdr:rowOff>
    </xdr:to>
    <xdr:sp macro="" textlink="">
      <xdr:nvSpPr>
        <xdr:cNvPr id="27" name="Text Box 268" hidden="1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5835287" y="5450541"/>
          <a:ext cx="1289602" cy="7423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40</xdr:row>
      <xdr:rowOff>9194</xdr:rowOff>
    </xdr:from>
    <xdr:to>
      <xdr:col>10</xdr:col>
      <xdr:colOff>129146</xdr:colOff>
      <xdr:row>45</xdr:row>
      <xdr:rowOff>90777</xdr:rowOff>
    </xdr:to>
    <xdr:sp macro="" textlink="">
      <xdr:nvSpPr>
        <xdr:cNvPr id="28" name="Text Box 269" hidden="1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5835287" y="6952690"/>
          <a:ext cx="1289602" cy="96034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45</xdr:row>
      <xdr:rowOff>90777</xdr:rowOff>
    </xdr:from>
    <xdr:to>
      <xdr:col>10</xdr:col>
      <xdr:colOff>129146</xdr:colOff>
      <xdr:row>47</xdr:row>
      <xdr:rowOff>156985</xdr:rowOff>
    </xdr:to>
    <xdr:sp macro="" textlink="">
      <xdr:nvSpPr>
        <xdr:cNvPr id="29" name="Text Box 270" hidden="1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5835287" y="7913034"/>
          <a:ext cx="1289602" cy="5916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53</xdr:row>
      <xdr:rowOff>53842</xdr:rowOff>
    </xdr:from>
    <xdr:to>
      <xdr:col>10</xdr:col>
      <xdr:colOff>129146</xdr:colOff>
      <xdr:row>55</xdr:row>
      <xdr:rowOff>59445</xdr:rowOff>
    </xdr:to>
    <xdr:sp macro="" textlink="">
      <xdr:nvSpPr>
        <xdr:cNvPr id="30" name="Text Box 271" hidden="1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5835287" y="9626974"/>
          <a:ext cx="1289602" cy="34850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65</xdr:row>
      <xdr:rowOff>219854</xdr:rowOff>
    </xdr:from>
    <xdr:to>
      <xdr:col>10</xdr:col>
      <xdr:colOff>129146</xdr:colOff>
      <xdr:row>67</xdr:row>
      <xdr:rowOff>56370</xdr:rowOff>
    </xdr:to>
    <xdr:sp macro="" textlink="">
      <xdr:nvSpPr>
        <xdr:cNvPr id="31" name="Text Box 272" hidden="1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5835287" y="12055848"/>
          <a:ext cx="1289602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65</xdr:row>
      <xdr:rowOff>219854</xdr:rowOff>
    </xdr:from>
    <xdr:to>
      <xdr:col>10</xdr:col>
      <xdr:colOff>129146</xdr:colOff>
      <xdr:row>67</xdr:row>
      <xdr:rowOff>56370</xdr:rowOff>
    </xdr:to>
    <xdr:sp macro="" textlink="">
      <xdr:nvSpPr>
        <xdr:cNvPr id="32" name="Text Box 273" hidden="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5835287" y="12055848"/>
          <a:ext cx="1289602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74</xdr:row>
      <xdr:rowOff>17298</xdr:rowOff>
    </xdr:from>
    <xdr:to>
      <xdr:col>10</xdr:col>
      <xdr:colOff>129146</xdr:colOff>
      <xdr:row>76</xdr:row>
      <xdr:rowOff>153942</xdr:rowOff>
    </xdr:to>
    <xdr:sp macro="" textlink="">
      <xdr:nvSpPr>
        <xdr:cNvPr id="33" name="Text Box 274" hidden="1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5835287" y="14342968"/>
          <a:ext cx="1289602" cy="4768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153</xdr:row>
      <xdr:rowOff>15209</xdr:rowOff>
    </xdr:from>
    <xdr:to>
      <xdr:col>10</xdr:col>
      <xdr:colOff>129146</xdr:colOff>
      <xdr:row>153</xdr:row>
      <xdr:rowOff>15209</xdr:rowOff>
    </xdr:to>
    <xdr:sp macro="" textlink="">
      <xdr:nvSpPr>
        <xdr:cNvPr id="34" name="Text Box 275" hidden="1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5835287" y="27404131"/>
          <a:ext cx="1289602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91</xdr:row>
      <xdr:rowOff>137343</xdr:rowOff>
    </xdr:from>
    <xdr:to>
      <xdr:col>10</xdr:col>
      <xdr:colOff>129146</xdr:colOff>
      <xdr:row>98</xdr:row>
      <xdr:rowOff>64284</xdr:rowOff>
    </xdr:to>
    <xdr:sp macro="" textlink="">
      <xdr:nvSpPr>
        <xdr:cNvPr id="35" name="Text Box 276" hidden="1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5835287" y="17237448"/>
          <a:ext cx="1289602" cy="96931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103</xdr:row>
      <xdr:rowOff>101418</xdr:rowOff>
    </xdr:from>
    <xdr:to>
      <xdr:col>10</xdr:col>
      <xdr:colOff>129146</xdr:colOff>
      <xdr:row>107</xdr:row>
      <xdr:rowOff>135636</xdr:rowOff>
    </xdr:to>
    <xdr:sp macro="" textlink="">
      <xdr:nvSpPr>
        <xdr:cNvPr id="36" name="Text Box 277" hidden="1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5835287" y="19063447"/>
          <a:ext cx="1289602" cy="8544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147</xdr:row>
      <xdr:rowOff>154113</xdr:rowOff>
    </xdr:from>
    <xdr:to>
      <xdr:col>10</xdr:col>
      <xdr:colOff>129146</xdr:colOff>
      <xdr:row>152</xdr:row>
      <xdr:rowOff>6940</xdr:rowOff>
    </xdr:to>
    <xdr:sp macro="" textlink="">
      <xdr:nvSpPr>
        <xdr:cNvPr id="37" name="Text Box 278" hidden="1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5835287" y="26553363"/>
          <a:ext cx="1289602" cy="67861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156</xdr:row>
      <xdr:rowOff>101140</xdr:rowOff>
    </xdr:from>
    <xdr:to>
      <xdr:col>10</xdr:col>
      <xdr:colOff>129146</xdr:colOff>
      <xdr:row>160</xdr:row>
      <xdr:rowOff>135338</xdr:rowOff>
    </xdr:to>
    <xdr:sp macro="" textlink="">
      <xdr:nvSpPr>
        <xdr:cNvPr id="38" name="Text Box 279" hidden="1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5835287" y="28005516"/>
          <a:ext cx="1289602" cy="7034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164</xdr:row>
      <xdr:rowOff>21690</xdr:rowOff>
    </xdr:from>
    <xdr:to>
      <xdr:col>10</xdr:col>
      <xdr:colOff>129146</xdr:colOff>
      <xdr:row>168</xdr:row>
      <xdr:rowOff>107339</xdr:rowOff>
    </xdr:to>
    <xdr:sp macro="" textlink="">
      <xdr:nvSpPr>
        <xdr:cNvPr id="39" name="Text Box 280" hidden="1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5835287" y="29277209"/>
          <a:ext cx="1289602" cy="7500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174</xdr:row>
      <xdr:rowOff>26444</xdr:rowOff>
    </xdr:from>
    <xdr:to>
      <xdr:col>10</xdr:col>
      <xdr:colOff>129146</xdr:colOff>
      <xdr:row>178</xdr:row>
      <xdr:rowOff>126460</xdr:rowOff>
    </xdr:to>
    <xdr:sp macro="" textlink="">
      <xdr:nvSpPr>
        <xdr:cNvPr id="40" name="Text Box 281" hidden="1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5835287" y="30904587"/>
          <a:ext cx="1289602" cy="76921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181</xdr:row>
      <xdr:rowOff>39659</xdr:rowOff>
    </xdr:from>
    <xdr:to>
      <xdr:col>10</xdr:col>
      <xdr:colOff>129146</xdr:colOff>
      <xdr:row>184</xdr:row>
      <xdr:rowOff>48499</xdr:rowOff>
    </xdr:to>
    <xdr:sp macro="" textlink="">
      <xdr:nvSpPr>
        <xdr:cNvPr id="41" name="Text Box 282" hidden="1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5835287" y="32060846"/>
          <a:ext cx="1289602" cy="51863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200</xdr:row>
      <xdr:rowOff>18135</xdr:rowOff>
    </xdr:from>
    <xdr:to>
      <xdr:col>10</xdr:col>
      <xdr:colOff>129146</xdr:colOff>
      <xdr:row>204</xdr:row>
      <xdr:rowOff>51346</xdr:rowOff>
    </xdr:to>
    <xdr:sp macro="" textlink="">
      <xdr:nvSpPr>
        <xdr:cNvPr id="42" name="Text Box 283" hidden="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5835287" y="35240342"/>
          <a:ext cx="1289602" cy="70500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213</xdr:row>
      <xdr:rowOff>93386</xdr:rowOff>
    </xdr:from>
    <xdr:to>
      <xdr:col>10</xdr:col>
      <xdr:colOff>129146</xdr:colOff>
      <xdr:row>220</xdr:row>
      <xdr:rowOff>140462</xdr:rowOff>
    </xdr:to>
    <xdr:sp macro="" textlink="">
      <xdr:nvSpPr>
        <xdr:cNvPr id="43" name="Text Box 284" hidden="1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5835287" y="37484127"/>
          <a:ext cx="1289602" cy="123699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230</xdr:row>
      <xdr:rowOff>133782</xdr:rowOff>
    </xdr:from>
    <xdr:to>
      <xdr:col>10</xdr:col>
      <xdr:colOff>129146</xdr:colOff>
      <xdr:row>235</xdr:row>
      <xdr:rowOff>119000</xdr:rowOff>
    </xdr:to>
    <xdr:sp macro="" textlink="">
      <xdr:nvSpPr>
        <xdr:cNvPr id="44" name="Text Box 285" hidden="1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5835287" y="40384905"/>
          <a:ext cx="1289602" cy="82559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235</xdr:row>
      <xdr:rowOff>119000</xdr:rowOff>
    </xdr:from>
    <xdr:to>
      <xdr:col>10</xdr:col>
      <xdr:colOff>129146</xdr:colOff>
      <xdr:row>239</xdr:row>
      <xdr:rowOff>146589</xdr:rowOff>
    </xdr:to>
    <xdr:sp macro="" textlink="">
      <xdr:nvSpPr>
        <xdr:cNvPr id="45" name="Text Box 286" hidden="1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5835287" y="41210503"/>
          <a:ext cx="1289602" cy="6887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241</xdr:row>
      <xdr:rowOff>46915</xdr:rowOff>
    </xdr:from>
    <xdr:to>
      <xdr:col>10</xdr:col>
      <xdr:colOff>129146</xdr:colOff>
      <xdr:row>246</xdr:row>
      <xdr:rowOff>23482</xdr:rowOff>
    </xdr:to>
    <xdr:sp macro="" textlink="">
      <xdr:nvSpPr>
        <xdr:cNvPr id="46" name="Text Box 287" hidden="1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5835287" y="42133836"/>
          <a:ext cx="1289602" cy="806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255</xdr:row>
      <xdr:rowOff>36903</xdr:rowOff>
    </xdr:from>
    <xdr:to>
      <xdr:col>10</xdr:col>
      <xdr:colOff>129146</xdr:colOff>
      <xdr:row>259</xdr:row>
      <xdr:rowOff>48064</xdr:rowOff>
    </xdr:to>
    <xdr:sp macro="" textlink="">
      <xdr:nvSpPr>
        <xdr:cNvPr id="47" name="Text Box 288" hidden="1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5835287" y="44454768"/>
          <a:ext cx="1289602" cy="67403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422600</xdr:colOff>
      <xdr:row>259</xdr:row>
      <xdr:rowOff>99164</xdr:rowOff>
    </xdr:from>
    <xdr:to>
      <xdr:col>10</xdr:col>
      <xdr:colOff>129146</xdr:colOff>
      <xdr:row>264</xdr:row>
      <xdr:rowOff>45920</xdr:rowOff>
    </xdr:to>
    <xdr:sp macro="" textlink="">
      <xdr:nvSpPr>
        <xdr:cNvPr id="48" name="Text Box 289" hidden="1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5835287" y="45166480"/>
          <a:ext cx="1289602" cy="75710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524143</xdr:colOff>
      <xdr:row>22</xdr:row>
      <xdr:rowOff>85951</xdr:rowOff>
    </xdr:from>
    <xdr:to>
      <xdr:col>12</xdr:col>
      <xdr:colOff>261010</xdr:colOff>
      <xdr:row>26</xdr:row>
      <xdr:rowOff>140510</xdr:rowOff>
    </xdr:to>
    <xdr:sp macro="" textlink="">
      <xdr:nvSpPr>
        <xdr:cNvPr id="2" name="Text Box 143" hidden="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851961" y="3781425"/>
          <a:ext cx="971551" cy="70290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25</xdr:row>
      <xdr:rowOff>95418</xdr:rowOff>
    </xdr:from>
    <xdr:to>
      <xdr:col>12</xdr:col>
      <xdr:colOff>261010</xdr:colOff>
      <xdr:row>30</xdr:row>
      <xdr:rowOff>169</xdr:rowOff>
    </xdr:to>
    <xdr:sp macro="" textlink="">
      <xdr:nvSpPr>
        <xdr:cNvPr id="3" name="Text Box 144" hidden="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51961" y="4265256"/>
          <a:ext cx="971551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84</xdr:row>
      <xdr:rowOff>99237</xdr:rowOff>
    </xdr:from>
    <xdr:to>
      <xdr:col>12</xdr:col>
      <xdr:colOff>261010</xdr:colOff>
      <xdr:row>88</xdr:row>
      <xdr:rowOff>151399</xdr:rowOff>
    </xdr:to>
    <xdr:sp macro="" textlink="">
      <xdr:nvSpPr>
        <xdr:cNvPr id="4" name="Text Box 145" hidden="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851961" y="14310354"/>
          <a:ext cx="971551" cy="7036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98</xdr:row>
      <xdr:rowOff>36860</xdr:rowOff>
    </xdr:from>
    <xdr:to>
      <xdr:col>12</xdr:col>
      <xdr:colOff>261010</xdr:colOff>
      <xdr:row>101</xdr:row>
      <xdr:rowOff>140810</xdr:rowOff>
    </xdr:to>
    <xdr:sp macro="" textlink="">
      <xdr:nvSpPr>
        <xdr:cNvPr id="5" name="Text Box 146" hidden="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51961" y="17305753"/>
          <a:ext cx="971551" cy="70956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104</xdr:row>
      <xdr:rowOff>56541</xdr:rowOff>
    </xdr:from>
    <xdr:to>
      <xdr:col>12</xdr:col>
      <xdr:colOff>261010</xdr:colOff>
      <xdr:row>107</xdr:row>
      <xdr:rowOff>149797</xdr:rowOff>
    </xdr:to>
    <xdr:sp macro="" textlink="">
      <xdr:nvSpPr>
        <xdr:cNvPr id="6" name="Text Box 147" hidden="1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851961" y="18431414"/>
          <a:ext cx="971551" cy="70289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110</xdr:row>
      <xdr:rowOff>75923</xdr:rowOff>
    </xdr:from>
    <xdr:to>
      <xdr:col>12</xdr:col>
      <xdr:colOff>261010</xdr:colOff>
      <xdr:row>114</xdr:row>
      <xdr:rowOff>99462</xdr:rowOff>
    </xdr:to>
    <xdr:sp macro="" textlink="">
      <xdr:nvSpPr>
        <xdr:cNvPr id="7" name="Text Box 148" hidden="1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51961" y="19595559"/>
          <a:ext cx="971551" cy="7047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95842</xdr:colOff>
      <xdr:row>84</xdr:row>
      <xdr:rowOff>99237</xdr:rowOff>
    </xdr:from>
    <xdr:to>
      <xdr:col>11</xdr:col>
      <xdr:colOff>300587</xdr:colOff>
      <xdr:row>88</xdr:row>
      <xdr:rowOff>151399</xdr:rowOff>
    </xdr:to>
    <xdr:sp macro="" textlink="">
      <xdr:nvSpPr>
        <xdr:cNvPr id="8" name="Text Box 149" hidden="1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7461436" y="14310354"/>
          <a:ext cx="781051" cy="7036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95842</xdr:colOff>
      <xdr:row>98</xdr:row>
      <xdr:rowOff>36860</xdr:rowOff>
    </xdr:from>
    <xdr:to>
      <xdr:col>11</xdr:col>
      <xdr:colOff>300587</xdr:colOff>
      <xdr:row>101</xdr:row>
      <xdr:rowOff>140810</xdr:rowOff>
    </xdr:to>
    <xdr:sp macro="" textlink="">
      <xdr:nvSpPr>
        <xdr:cNvPr id="9" name="Text Box 150" hidden="1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7461436" y="17305753"/>
          <a:ext cx="781051" cy="70956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95842</xdr:colOff>
      <xdr:row>104</xdr:row>
      <xdr:rowOff>56541</xdr:rowOff>
    </xdr:from>
    <xdr:to>
      <xdr:col>11</xdr:col>
      <xdr:colOff>300587</xdr:colOff>
      <xdr:row>107</xdr:row>
      <xdr:rowOff>149797</xdr:rowOff>
    </xdr:to>
    <xdr:sp macro="" textlink="">
      <xdr:nvSpPr>
        <xdr:cNvPr id="10" name="Text Box 151" hidden="1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7461436" y="18431414"/>
          <a:ext cx="781051" cy="70289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95842</xdr:colOff>
      <xdr:row>85</xdr:row>
      <xdr:rowOff>92737</xdr:rowOff>
    </xdr:from>
    <xdr:to>
      <xdr:col>11</xdr:col>
      <xdr:colOff>300587</xdr:colOff>
      <xdr:row>89</xdr:row>
      <xdr:rowOff>151396</xdr:rowOff>
    </xdr:to>
    <xdr:sp macro="" textlink="">
      <xdr:nvSpPr>
        <xdr:cNvPr id="11" name="Text Box 152" hidden="1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7461436" y="14463876"/>
          <a:ext cx="781051" cy="7120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95842</xdr:colOff>
      <xdr:row>111</xdr:row>
      <xdr:rowOff>44680</xdr:rowOff>
    </xdr:from>
    <xdr:to>
      <xdr:col>11</xdr:col>
      <xdr:colOff>300587</xdr:colOff>
      <xdr:row>115</xdr:row>
      <xdr:rowOff>106400</xdr:rowOff>
    </xdr:to>
    <xdr:sp macro="" textlink="">
      <xdr:nvSpPr>
        <xdr:cNvPr id="12" name="Text Box 153" hidden="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7461436" y="19720347"/>
          <a:ext cx="781051" cy="77215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180</xdr:row>
      <xdr:rowOff>166418</xdr:rowOff>
    </xdr:from>
    <xdr:to>
      <xdr:col>12</xdr:col>
      <xdr:colOff>261010</xdr:colOff>
      <xdr:row>185</xdr:row>
      <xdr:rowOff>19142</xdr:rowOff>
    </xdr:to>
    <xdr:sp macro="" textlink="">
      <xdr:nvSpPr>
        <xdr:cNvPr id="13" name="Text Box 154" hidden="1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7851961" y="31635255"/>
          <a:ext cx="971551" cy="7318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524143</xdr:colOff>
      <xdr:row>183</xdr:row>
      <xdr:rowOff>122786</xdr:rowOff>
    </xdr:from>
    <xdr:to>
      <xdr:col>12</xdr:col>
      <xdr:colOff>261010</xdr:colOff>
      <xdr:row>187</xdr:row>
      <xdr:rowOff>166568</xdr:rowOff>
    </xdr:to>
    <xdr:sp macro="" textlink="">
      <xdr:nvSpPr>
        <xdr:cNvPr id="14" name="Text Box 155" hidden="1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7851961" y="32126641"/>
          <a:ext cx="971551" cy="74700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253633</xdr:colOff>
      <xdr:row>21</xdr:row>
      <xdr:rowOff>68806</xdr:rowOff>
    </xdr:from>
    <xdr:to>
      <xdr:col>11</xdr:col>
      <xdr:colOff>584860</xdr:colOff>
      <xdr:row>25</xdr:row>
      <xdr:rowOff>28115</xdr:rowOff>
    </xdr:to>
    <xdr:sp macro="" textlink="">
      <xdr:nvSpPr>
        <xdr:cNvPr id="2" name="Text Box 143" hidden="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7854583" y="3772126"/>
          <a:ext cx="956067" cy="70225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24</xdr:row>
      <xdr:rowOff>3978</xdr:rowOff>
    </xdr:from>
    <xdr:to>
      <xdr:col>11</xdr:col>
      <xdr:colOff>584860</xdr:colOff>
      <xdr:row>28</xdr:row>
      <xdr:rowOff>30649</xdr:rowOff>
    </xdr:to>
    <xdr:sp macro="" textlink="">
      <xdr:nvSpPr>
        <xdr:cNvPr id="3" name="Text Box 144" hidden="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7854583" y="4267368"/>
          <a:ext cx="956067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83</xdr:row>
      <xdr:rowOff>143052</xdr:rowOff>
    </xdr:from>
    <xdr:to>
      <xdr:col>11</xdr:col>
      <xdr:colOff>584860</xdr:colOff>
      <xdr:row>88</xdr:row>
      <xdr:rowOff>19954</xdr:rowOff>
    </xdr:to>
    <xdr:sp macro="" textlink="">
      <xdr:nvSpPr>
        <xdr:cNvPr id="4" name="Text Box 145" hidden="1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7854583" y="14337207"/>
          <a:ext cx="956067" cy="70367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102</xdr:row>
      <xdr:rowOff>14000</xdr:rowOff>
    </xdr:from>
    <xdr:to>
      <xdr:col>11</xdr:col>
      <xdr:colOff>584860</xdr:colOff>
      <xdr:row>106</xdr:row>
      <xdr:rowOff>58895</xdr:rowOff>
    </xdr:to>
    <xdr:sp macro="" textlink="">
      <xdr:nvSpPr>
        <xdr:cNvPr id="5" name="Text Box 146" hidden="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854583" y="17324735"/>
          <a:ext cx="956067" cy="7154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108</xdr:row>
      <xdr:rowOff>136551</xdr:rowOff>
    </xdr:from>
    <xdr:to>
      <xdr:col>11</xdr:col>
      <xdr:colOff>584860</xdr:colOff>
      <xdr:row>113</xdr:row>
      <xdr:rowOff>29782</xdr:rowOff>
    </xdr:to>
    <xdr:sp macro="" textlink="">
      <xdr:nvSpPr>
        <xdr:cNvPr id="6" name="Text Box 147" hidden="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7854583" y="18435981"/>
          <a:ext cx="956067" cy="70857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115</xdr:row>
      <xdr:rowOff>167363</xdr:rowOff>
    </xdr:from>
    <xdr:to>
      <xdr:col>11</xdr:col>
      <xdr:colOff>584860</xdr:colOff>
      <xdr:row>120</xdr:row>
      <xdr:rowOff>48027</xdr:rowOff>
    </xdr:to>
    <xdr:sp macro="" textlink="">
      <xdr:nvSpPr>
        <xdr:cNvPr id="7" name="Text Box 148" hidden="1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7854583" y="19600268"/>
          <a:ext cx="956067" cy="70743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474937</xdr:colOff>
      <xdr:row>83</xdr:row>
      <xdr:rowOff>143052</xdr:rowOff>
    </xdr:from>
    <xdr:to>
      <xdr:col>11</xdr:col>
      <xdr:colOff>14837</xdr:colOff>
      <xdr:row>88</xdr:row>
      <xdr:rowOff>19954</xdr:rowOff>
    </xdr:to>
    <xdr:sp macro="" textlink="">
      <xdr:nvSpPr>
        <xdr:cNvPr id="8" name="Text Box 149" hidden="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7451047" y="14337207"/>
          <a:ext cx="789580" cy="70367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474937</xdr:colOff>
      <xdr:row>102</xdr:row>
      <xdr:rowOff>14000</xdr:rowOff>
    </xdr:from>
    <xdr:to>
      <xdr:col>11</xdr:col>
      <xdr:colOff>14837</xdr:colOff>
      <xdr:row>106</xdr:row>
      <xdr:rowOff>58895</xdr:rowOff>
    </xdr:to>
    <xdr:sp macro="" textlink="">
      <xdr:nvSpPr>
        <xdr:cNvPr id="9" name="Text Box 150" hidden="1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7451047" y="17324735"/>
          <a:ext cx="789580" cy="7154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474937</xdr:colOff>
      <xdr:row>108</xdr:row>
      <xdr:rowOff>136551</xdr:rowOff>
    </xdr:from>
    <xdr:to>
      <xdr:col>11</xdr:col>
      <xdr:colOff>14837</xdr:colOff>
      <xdr:row>113</xdr:row>
      <xdr:rowOff>29782</xdr:rowOff>
    </xdr:to>
    <xdr:sp macro="" textlink="">
      <xdr:nvSpPr>
        <xdr:cNvPr id="10" name="Text Box 151" hidden="1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7451047" y="18435981"/>
          <a:ext cx="789580" cy="70857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474937</xdr:colOff>
      <xdr:row>84</xdr:row>
      <xdr:rowOff>134647</xdr:rowOff>
    </xdr:from>
    <xdr:to>
      <xdr:col>11</xdr:col>
      <xdr:colOff>14837</xdr:colOff>
      <xdr:row>89</xdr:row>
      <xdr:rowOff>19951</xdr:rowOff>
    </xdr:to>
    <xdr:sp macro="" textlink="">
      <xdr:nvSpPr>
        <xdr:cNvPr id="11" name="Text Box 152" hidden="1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7451047" y="14490727"/>
          <a:ext cx="789580" cy="7120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474937</xdr:colOff>
      <xdr:row>116</xdr:row>
      <xdr:rowOff>136120</xdr:rowOff>
    </xdr:from>
    <xdr:to>
      <xdr:col>11</xdr:col>
      <xdr:colOff>14837</xdr:colOff>
      <xdr:row>121</xdr:row>
      <xdr:rowOff>81635</xdr:rowOff>
    </xdr:to>
    <xdr:sp macro="" textlink="">
      <xdr:nvSpPr>
        <xdr:cNvPr id="12" name="Text Box 153" hidden="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7451047" y="19730950"/>
          <a:ext cx="789580" cy="77228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188</xdr:row>
      <xdr:rowOff>33068</xdr:rowOff>
    </xdr:from>
    <xdr:to>
      <xdr:col>11</xdr:col>
      <xdr:colOff>584860</xdr:colOff>
      <xdr:row>192</xdr:row>
      <xdr:rowOff>110582</xdr:rowOff>
    </xdr:to>
    <xdr:sp macro="" textlink="">
      <xdr:nvSpPr>
        <xdr:cNvPr id="13" name="Text Box 154" hidden="1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7854583" y="31638923"/>
          <a:ext cx="956067" cy="72521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253633</xdr:colOff>
      <xdr:row>191</xdr:row>
      <xdr:rowOff>37061</xdr:rowOff>
    </xdr:from>
    <xdr:to>
      <xdr:col>11</xdr:col>
      <xdr:colOff>584860</xdr:colOff>
      <xdr:row>195</xdr:row>
      <xdr:rowOff>137993</xdr:rowOff>
    </xdr:to>
    <xdr:sp macro="" textlink="">
      <xdr:nvSpPr>
        <xdr:cNvPr id="14" name="Text Box 155" hidden="1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7854583" y="32128691"/>
          <a:ext cx="956067" cy="7429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389905</xdr:colOff>
      <xdr:row>16</xdr:row>
      <xdr:rowOff>141533</xdr:rowOff>
    </xdr:from>
    <xdr:to>
      <xdr:col>9</xdr:col>
      <xdr:colOff>774045</xdr:colOff>
      <xdr:row>17</xdr:row>
      <xdr:rowOff>163943</xdr:rowOff>
    </xdr:to>
    <xdr:sp macro="" textlink="">
      <xdr:nvSpPr>
        <xdr:cNvPr id="2" name="Text Box 3" hidden="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6457950" y="3248025"/>
          <a:ext cx="12096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399430</xdr:colOff>
      <xdr:row>23</xdr:row>
      <xdr:rowOff>55637</xdr:rowOff>
    </xdr:from>
    <xdr:to>
      <xdr:col>9</xdr:col>
      <xdr:colOff>783570</xdr:colOff>
      <xdr:row>23</xdr:row>
      <xdr:rowOff>185808</xdr:rowOff>
    </xdr:to>
    <xdr:sp macro="" textlink="">
      <xdr:nvSpPr>
        <xdr:cNvPr id="3" name="Text Box 4" hidden="1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6467475" y="5743575"/>
          <a:ext cx="121920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23196</xdr:colOff>
      <xdr:row>96</xdr:row>
      <xdr:rowOff>128644</xdr:rowOff>
    </xdr:from>
    <xdr:to>
      <xdr:col>9</xdr:col>
      <xdr:colOff>251796</xdr:colOff>
      <xdr:row>100</xdr:row>
      <xdr:rowOff>7508</xdr:rowOff>
    </xdr:to>
    <xdr:sp macro="" textlink="">
      <xdr:nvSpPr>
        <xdr:cNvPr id="2" name="Text Box 7" hidden="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6355416" y="17227924"/>
          <a:ext cx="1287780" cy="54942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573965</xdr:colOff>
      <xdr:row>34</xdr:row>
      <xdr:rowOff>161495</xdr:rowOff>
    </xdr:from>
    <xdr:to>
      <xdr:col>13</xdr:col>
      <xdr:colOff>19946</xdr:colOff>
      <xdr:row>37</xdr:row>
      <xdr:rowOff>108977</xdr:rowOff>
    </xdr:to>
    <xdr:sp macro="" textlink="">
      <xdr:nvSpPr>
        <xdr:cNvPr id="3" name="Text Box 16" hidden="1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8719745" y="6715574"/>
          <a:ext cx="1571961" cy="50286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573965</xdr:colOff>
      <xdr:row>44</xdr:row>
      <xdr:rowOff>80906</xdr:rowOff>
    </xdr:from>
    <xdr:to>
      <xdr:col>13</xdr:col>
      <xdr:colOff>19946</xdr:colOff>
      <xdr:row>49</xdr:row>
      <xdr:rowOff>73679</xdr:rowOff>
    </xdr:to>
    <xdr:sp macro="" textlink="">
      <xdr:nvSpPr>
        <xdr:cNvPr id="4" name="Text Box 18" hidden="1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8719745" y="8363846"/>
          <a:ext cx="1571961" cy="70905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79674</xdr:colOff>
      <xdr:row>65</xdr:row>
      <xdr:rowOff>13055</xdr:rowOff>
    </xdr:from>
    <xdr:to>
      <xdr:col>12</xdr:col>
      <xdr:colOff>183216</xdr:colOff>
      <xdr:row>70</xdr:row>
      <xdr:rowOff>22804</xdr:rowOff>
    </xdr:to>
    <xdr:sp macro="" textlink="">
      <xdr:nvSpPr>
        <xdr:cNvPr id="5" name="Text Box 25" hidden="1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8225454" y="11793575"/>
          <a:ext cx="1452282" cy="92414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17</xdr:row>
      <xdr:rowOff>72838</xdr:rowOff>
    </xdr:from>
    <xdr:to>
      <xdr:col>8</xdr:col>
      <xdr:colOff>663276</xdr:colOff>
      <xdr:row>20</xdr:row>
      <xdr:rowOff>160469</xdr:rowOff>
    </xdr:to>
    <xdr:sp macro="" textlink="">
      <xdr:nvSpPr>
        <xdr:cNvPr id="6" name="Text Box 27" hidden="1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5788622" y="3303718"/>
          <a:ext cx="1511674" cy="6591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33</xdr:row>
      <xdr:rowOff>178023</xdr:rowOff>
    </xdr:from>
    <xdr:to>
      <xdr:col>8</xdr:col>
      <xdr:colOff>663276</xdr:colOff>
      <xdr:row>37</xdr:row>
      <xdr:rowOff>55637</xdr:rowOff>
    </xdr:to>
    <xdr:sp macro="" textlink="">
      <xdr:nvSpPr>
        <xdr:cNvPr id="7" name="Text Box 28" hidden="1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 txBox="1">
          <a:spLocks noChangeArrowheads="1"/>
        </xdr:cNvSpPr>
      </xdr:nvSpPr>
      <xdr:spPr bwMode="auto">
        <a:xfrm>
          <a:off x="5788622" y="6541602"/>
          <a:ext cx="1511674" cy="6234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43</xdr:row>
      <xdr:rowOff>174700</xdr:rowOff>
    </xdr:from>
    <xdr:to>
      <xdr:col>8</xdr:col>
      <xdr:colOff>663276</xdr:colOff>
      <xdr:row>48</xdr:row>
      <xdr:rowOff>127635</xdr:rowOff>
    </xdr:to>
    <xdr:sp macro="" textlink="">
      <xdr:nvSpPr>
        <xdr:cNvPr id="8" name="Text Box 30" hidden="1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 txBox="1">
          <a:spLocks noChangeArrowheads="1"/>
        </xdr:cNvSpPr>
      </xdr:nvSpPr>
      <xdr:spPr bwMode="auto">
        <a:xfrm>
          <a:off x="5788622" y="8267140"/>
          <a:ext cx="1511674" cy="69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52</xdr:row>
      <xdr:rowOff>93122</xdr:rowOff>
    </xdr:from>
    <xdr:to>
      <xdr:col>8</xdr:col>
      <xdr:colOff>663276</xdr:colOff>
      <xdr:row>56</xdr:row>
      <xdr:rowOff>100181</xdr:rowOff>
    </xdr:to>
    <xdr:sp macro="" textlink="">
      <xdr:nvSpPr>
        <xdr:cNvPr id="9" name="Text Box 31" hidden="1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SpPr txBox="1">
          <a:spLocks noChangeArrowheads="1"/>
        </xdr:cNvSpPr>
      </xdr:nvSpPr>
      <xdr:spPr bwMode="auto">
        <a:xfrm>
          <a:off x="5788622" y="9595262"/>
          <a:ext cx="1511674" cy="74619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55</xdr:row>
      <xdr:rowOff>33000</xdr:rowOff>
    </xdr:from>
    <xdr:to>
      <xdr:col>8</xdr:col>
      <xdr:colOff>501575</xdr:colOff>
      <xdr:row>60</xdr:row>
      <xdr:rowOff>135311</xdr:rowOff>
    </xdr:to>
    <xdr:sp macro="" textlink="">
      <xdr:nvSpPr>
        <xdr:cNvPr id="10" name="Text Box 33" hidden="1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SpPr txBox="1">
          <a:spLocks noChangeArrowheads="1"/>
        </xdr:cNvSpPr>
      </xdr:nvSpPr>
      <xdr:spPr bwMode="auto">
        <a:xfrm>
          <a:off x="5788622" y="10106640"/>
          <a:ext cx="1349973" cy="9405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165062</xdr:colOff>
      <xdr:row>60</xdr:row>
      <xdr:rowOff>135311</xdr:rowOff>
    </xdr:from>
    <xdr:to>
      <xdr:col>8</xdr:col>
      <xdr:colOff>663276</xdr:colOff>
      <xdr:row>67</xdr:row>
      <xdr:rowOff>116149</xdr:rowOff>
    </xdr:to>
    <xdr:sp macro="" textlink="">
      <xdr:nvSpPr>
        <xdr:cNvPr id="11" name="Text Box 34" hidden="1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SpPr txBox="1">
          <a:spLocks noChangeArrowheads="1"/>
        </xdr:cNvSpPr>
      </xdr:nvSpPr>
      <xdr:spPr bwMode="auto">
        <a:xfrm>
          <a:off x="5788622" y="11047151"/>
          <a:ext cx="1511674" cy="121527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701376</xdr:colOff>
      <xdr:row>103</xdr:row>
      <xdr:rowOff>6724</xdr:rowOff>
    </xdr:from>
    <xdr:to>
      <xdr:col>9</xdr:col>
      <xdr:colOff>175596</xdr:colOff>
      <xdr:row>106</xdr:row>
      <xdr:rowOff>53228</xdr:rowOff>
    </xdr:to>
    <xdr:sp macro="" textlink="">
      <xdr:nvSpPr>
        <xdr:cNvPr id="2" name="Text Box 7" hidden="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6174441" y="16355434"/>
          <a:ext cx="1266825" cy="65038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497765</xdr:colOff>
      <xdr:row>41</xdr:row>
      <xdr:rowOff>78554</xdr:rowOff>
    </xdr:from>
    <xdr:to>
      <xdr:col>12</xdr:col>
      <xdr:colOff>720986</xdr:colOff>
      <xdr:row>44</xdr:row>
      <xdr:rowOff>78497</xdr:rowOff>
    </xdr:to>
    <xdr:sp macro="" textlink="">
      <xdr:nvSpPr>
        <xdr:cNvPr id="3" name="Text Box 16" hidden="1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8477810" y="6757484"/>
          <a:ext cx="1516716" cy="54096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497765</xdr:colOff>
      <xdr:row>50</xdr:row>
      <xdr:rowOff>27566</xdr:rowOff>
    </xdr:from>
    <xdr:to>
      <xdr:col>12</xdr:col>
      <xdr:colOff>720986</xdr:colOff>
      <xdr:row>54</xdr:row>
      <xdr:rowOff>66059</xdr:rowOff>
    </xdr:to>
    <xdr:sp macro="" textlink="">
      <xdr:nvSpPr>
        <xdr:cNvPr id="4" name="Text Box 18" hidden="1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8477810" y="8449571"/>
          <a:ext cx="1516716" cy="70905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3474</xdr:colOff>
      <xdr:row>70</xdr:row>
      <xdr:rowOff>104495</xdr:rowOff>
    </xdr:from>
    <xdr:to>
      <xdr:col>12</xdr:col>
      <xdr:colOff>107016</xdr:colOff>
      <xdr:row>76</xdr:row>
      <xdr:rowOff>22804</xdr:rowOff>
    </xdr:to>
    <xdr:sp macro="" textlink="">
      <xdr:nvSpPr>
        <xdr:cNvPr id="5" name="Text Box 25" hidden="1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7998759" y="11557355"/>
          <a:ext cx="1404657" cy="71840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20</xdr:row>
      <xdr:rowOff>65218</xdr:rowOff>
    </xdr:from>
    <xdr:to>
      <xdr:col>8</xdr:col>
      <xdr:colOff>587076</xdr:colOff>
      <xdr:row>24</xdr:row>
      <xdr:rowOff>91889</xdr:rowOff>
    </xdr:to>
    <xdr:sp macro="" textlink="">
      <xdr:nvSpPr>
        <xdr:cNvPr id="6" name="Text Box 27" hidden="1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5624792" y="3157033"/>
          <a:ext cx="1473574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40</xdr:row>
      <xdr:rowOff>72222</xdr:rowOff>
    </xdr:from>
    <xdr:to>
      <xdr:col>8</xdr:col>
      <xdr:colOff>587076</xdr:colOff>
      <xdr:row>44</xdr:row>
      <xdr:rowOff>25157</xdr:rowOff>
    </xdr:to>
    <xdr:sp macro="" textlink="">
      <xdr:nvSpPr>
        <xdr:cNvPr id="7" name="Text Box 28" hidden="1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5624792" y="6583512"/>
          <a:ext cx="1473574" cy="66731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49</xdr:row>
      <xdr:rowOff>98500</xdr:rowOff>
    </xdr:from>
    <xdr:to>
      <xdr:col>8</xdr:col>
      <xdr:colOff>587076</xdr:colOff>
      <xdr:row>53</xdr:row>
      <xdr:rowOff>120015</xdr:rowOff>
    </xdr:to>
    <xdr:sp macro="" textlink="">
      <xdr:nvSpPr>
        <xdr:cNvPr id="8" name="Text Box 30" hidden="1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5624792" y="8341435"/>
          <a:ext cx="1473574" cy="709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57</xdr:row>
      <xdr:rowOff>85502</xdr:rowOff>
    </xdr:from>
    <xdr:to>
      <xdr:col>8</xdr:col>
      <xdr:colOff>587076</xdr:colOff>
      <xdr:row>61</xdr:row>
      <xdr:rowOff>161141</xdr:rowOff>
    </xdr:to>
    <xdr:sp macro="" textlink="">
      <xdr:nvSpPr>
        <xdr:cNvPr id="9" name="Text Box 31" hidden="1">
          <a:extLst>
            <a:ext uri="{FF2B5EF4-FFF2-40B4-BE49-F238E27FC236}">
              <a16:creationId xmlns=""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5624792" y="9658127"/>
          <a:ext cx="1473574" cy="72333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60</xdr:row>
      <xdr:rowOff>93960</xdr:rowOff>
    </xdr:from>
    <xdr:to>
      <xdr:col>8</xdr:col>
      <xdr:colOff>425375</xdr:colOff>
      <xdr:row>66</xdr:row>
      <xdr:rowOff>28631</xdr:rowOff>
    </xdr:to>
    <xdr:sp macro="" textlink="">
      <xdr:nvSpPr>
        <xdr:cNvPr id="10" name="Text Box 33" hidden="1">
          <a:extLst>
            <a:ext uri="{FF2B5EF4-FFF2-40B4-BE49-F238E27FC236}">
              <a16:creationId xmlns="" xmlns:a16="http://schemas.microsoft.com/office/drawing/2014/main" id="{00000000-0008-0000-1200-00000A000000}"/>
            </a:ext>
          </a:extLst>
        </xdr:cNvPr>
        <xdr:cNvSpPr txBox="1">
          <a:spLocks noChangeArrowheads="1"/>
        </xdr:cNvSpPr>
      </xdr:nvSpPr>
      <xdr:spPr bwMode="auto">
        <a:xfrm>
          <a:off x="5624792" y="10158075"/>
          <a:ext cx="1319493" cy="72905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134582</xdr:colOff>
      <xdr:row>66</xdr:row>
      <xdr:rowOff>28631</xdr:rowOff>
    </xdr:from>
    <xdr:to>
      <xdr:col>8</xdr:col>
      <xdr:colOff>587076</xdr:colOff>
      <xdr:row>73</xdr:row>
      <xdr:rowOff>70429</xdr:rowOff>
    </xdr:to>
    <xdr:sp macro="" textlink="">
      <xdr:nvSpPr>
        <xdr:cNvPr id="11" name="Text Box 34" hidden="1">
          <a:extLst>
            <a:ext uri="{FF2B5EF4-FFF2-40B4-BE49-F238E27FC236}">
              <a16:creationId xmlns="" xmlns:a16="http://schemas.microsoft.com/office/drawing/2014/main" id="{00000000-0008-0000-1200-00000B000000}"/>
            </a:ext>
          </a:extLst>
        </xdr:cNvPr>
        <xdr:cNvSpPr txBox="1">
          <a:spLocks noChangeArrowheads="1"/>
        </xdr:cNvSpPr>
      </xdr:nvSpPr>
      <xdr:spPr bwMode="auto">
        <a:xfrm>
          <a:off x="5624792" y="10887131"/>
          <a:ext cx="1473574" cy="9752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126321</xdr:colOff>
      <xdr:row>78</xdr:row>
      <xdr:rowOff>55013</xdr:rowOff>
    </xdr:from>
    <xdr:to>
      <xdr:col>13</xdr:col>
      <xdr:colOff>12694</xdr:colOff>
      <xdr:row>90</xdr:row>
      <xdr:rowOff>87986</xdr:rowOff>
    </xdr:to>
    <xdr:sp macro="" textlink="">
      <xdr:nvSpPr>
        <xdr:cNvPr id="2" name="Text Box 6" hidden="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8721874" y="10904354"/>
          <a:ext cx="1376308" cy="1732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431090</xdr:colOff>
      <xdr:row>61</xdr:row>
      <xdr:rowOff>154979</xdr:rowOff>
    </xdr:from>
    <xdr:to>
      <xdr:col>9</xdr:col>
      <xdr:colOff>117734</xdr:colOff>
      <xdr:row>68</xdr:row>
      <xdr:rowOff>51390</xdr:rowOff>
    </xdr:to>
    <xdr:sp macro="" textlink="">
      <xdr:nvSpPr>
        <xdr:cNvPr id="3" name="Text Box 9" hidden="1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5910094" y="8581161"/>
          <a:ext cx="1344930" cy="101190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431090</xdr:colOff>
      <xdr:row>78</xdr:row>
      <xdr:rowOff>55013</xdr:rowOff>
    </xdr:from>
    <xdr:to>
      <xdr:col>9</xdr:col>
      <xdr:colOff>117734</xdr:colOff>
      <xdr:row>78</xdr:row>
      <xdr:rowOff>153842</xdr:rowOff>
    </xdr:to>
    <xdr:sp macro="" textlink="">
      <xdr:nvSpPr>
        <xdr:cNvPr id="4" name="Text Box 10" hidden="1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5910094" y="10904354"/>
          <a:ext cx="1344930" cy="8739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431090</xdr:colOff>
      <xdr:row>92</xdr:row>
      <xdr:rowOff>159805</xdr:rowOff>
    </xdr:from>
    <xdr:to>
      <xdr:col>9</xdr:col>
      <xdr:colOff>117734</xdr:colOff>
      <xdr:row>99</xdr:row>
      <xdr:rowOff>10168</xdr:rowOff>
    </xdr:to>
    <xdr:sp macro="" textlink="">
      <xdr:nvSpPr>
        <xdr:cNvPr id="5" name="Text Box 12" hidden="1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5910094" y="13045318"/>
          <a:ext cx="1344930" cy="835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\Copy%20of%20budget2008-21_2\Budget%202004-05\budget%20for%202004-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BUDGET\Bud-Docu\Budget%202003-04$\budget%20for%2003-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%202004-05\budget%202004-05_27.5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%202004-05\budget%20for%202004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ompaq\Downloads\Budget%202004-05\budget%20for%202004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Budget%20Documents\$Budget%20documents$\$Budgets%202002%20onward$\$Bud2015$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E68"/>
  <sheetViews>
    <sheetView view="pageBreakPreview" topLeftCell="A31" zoomScaleSheetLayoutView="100" workbookViewId="0">
      <selection activeCell="C45" sqref="C45"/>
    </sheetView>
  </sheetViews>
  <sheetFormatPr defaultColWidth="9.109375" defaultRowHeight="13.8"/>
  <cols>
    <col min="1" max="1" width="6" style="7" customWidth="1"/>
    <col min="2" max="2" width="61" style="6" customWidth="1"/>
    <col min="3" max="3" width="20.6640625" style="8" customWidth="1"/>
    <col min="4" max="16384" width="9.109375" style="6"/>
  </cols>
  <sheetData>
    <row r="1" spans="1:3" ht="15.6">
      <c r="A1" s="1167" t="s">
        <v>88</v>
      </c>
      <c r="B1" s="1167"/>
      <c r="C1" s="1167"/>
    </row>
    <row r="2" spans="1:3" ht="11.4" customHeight="1">
      <c r="A2" s="299"/>
      <c r="B2" s="299"/>
      <c r="C2" s="299"/>
    </row>
    <row r="3" spans="1:3" s="301" customFormat="1" ht="16.05" customHeight="1">
      <c r="A3" s="1163"/>
      <c r="B3" s="1164" t="s">
        <v>629</v>
      </c>
      <c r="C3" s="1163"/>
    </row>
    <row r="4" spans="1:3" s="301" customFormat="1" ht="61.95" customHeight="1">
      <c r="A4" s="1168" t="s">
        <v>863</v>
      </c>
      <c r="B4" s="1168"/>
      <c r="C4" s="1168"/>
    </row>
    <row r="5" spans="1:3" s="301" customFormat="1" ht="10.050000000000001" customHeight="1">
      <c r="A5" s="302"/>
      <c r="B5" s="302"/>
      <c r="C5" s="302"/>
    </row>
    <row r="6" spans="1:3" ht="15.6" customHeight="1">
      <c r="A6" s="1169" t="s">
        <v>70</v>
      </c>
      <c r="B6" s="1169"/>
      <c r="C6" s="1169"/>
    </row>
    <row r="7" spans="1:3" ht="15.6" customHeight="1">
      <c r="A7" s="238" t="s">
        <v>36</v>
      </c>
      <c r="B7" s="238" t="s">
        <v>89</v>
      </c>
      <c r="C7" s="303" t="s">
        <v>402</v>
      </c>
    </row>
    <row r="8" spans="1:3" ht="15.6" customHeight="1">
      <c r="A8" s="428">
        <v>1</v>
      </c>
      <c r="B8" s="429" t="s">
        <v>393</v>
      </c>
      <c r="C8" s="259">
        <v>139.16</v>
      </c>
    </row>
    <row r="9" spans="1:3" ht="15.6" customHeight="1">
      <c r="A9" s="428">
        <v>2</v>
      </c>
      <c r="B9" s="429" t="s">
        <v>269</v>
      </c>
      <c r="C9" s="259">
        <v>6.9</v>
      </c>
    </row>
    <row r="10" spans="1:3" ht="15.6" customHeight="1">
      <c r="A10" s="428">
        <v>3</v>
      </c>
      <c r="B10" s="429" t="s">
        <v>218</v>
      </c>
      <c r="C10" s="259">
        <v>8.58</v>
      </c>
    </row>
    <row r="11" spans="1:3" ht="15.6" customHeight="1">
      <c r="A11" s="428">
        <v>4</v>
      </c>
      <c r="B11" s="429" t="s">
        <v>347</v>
      </c>
      <c r="C11" s="259">
        <v>4621.3100000000004</v>
      </c>
    </row>
    <row r="12" spans="1:3" ht="15.6" customHeight="1">
      <c r="A12" s="428">
        <v>5</v>
      </c>
      <c r="B12" s="429" t="s">
        <v>373</v>
      </c>
      <c r="C12" s="259">
        <v>9.82</v>
      </c>
    </row>
    <row r="13" spans="1:3" ht="15.6" customHeight="1">
      <c r="A13" s="428">
        <v>6</v>
      </c>
      <c r="B13" s="429" t="s">
        <v>403</v>
      </c>
      <c r="C13" s="259">
        <v>330</v>
      </c>
    </row>
    <row r="14" spans="1:3" s="1156" customFormat="1" ht="15.6" customHeight="1">
      <c r="A14" s="1154">
        <v>7</v>
      </c>
      <c r="B14" s="430" t="s">
        <v>404</v>
      </c>
      <c r="C14" s="1155">
        <v>1243.96</v>
      </c>
    </row>
    <row r="15" spans="1:3" ht="15.6" customHeight="1">
      <c r="A15" s="428">
        <v>8</v>
      </c>
      <c r="B15" s="430" t="s">
        <v>395</v>
      </c>
      <c r="C15" s="259">
        <v>2673</v>
      </c>
    </row>
    <row r="16" spans="1:3" ht="15.6" customHeight="1">
      <c r="A16" s="428">
        <v>9</v>
      </c>
      <c r="B16" s="429" t="s">
        <v>158</v>
      </c>
      <c r="C16" s="259">
        <v>851.91</v>
      </c>
    </row>
    <row r="17" spans="1:3" ht="15.6" customHeight="1">
      <c r="A17" s="428">
        <v>10</v>
      </c>
      <c r="B17" s="429" t="s">
        <v>405</v>
      </c>
      <c r="C17" s="259">
        <v>500</v>
      </c>
    </row>
    <row r="18" spans="1:3" ht="15.6" customHeight="1">
      <c r="A18" s="428">
        <v>11</v>
      </c>
      <c r="B18" s="429" t="s">
        <v>53</v>
      </c>
      <c r="C18" s="259">
        <v>1036.2</v>
      </c>
    </row>
    <row r="19" spans="1:3" ht="15.6" customHeight="1">
      <c r="A19" s="428">
        <v>12</v>
      </c>
      <c r="B19" s="429" t="s">
        <v>295</v>
      </c>
      <c r="C19" s="259">
        <v>3.4</v>
      </c>
    </row>
    <row r="20" spans="1:3" ht="15.6" customHeight="1">
      <c r="A20" s="428">
        <v>13</v>
      </c>
      <c r="B20" s="431" t="s">
        <v>396</v>
      </c>
      <c r="C20" s="259">
        <v>5242</v>
      </c>
    </row>
    <row r="21" spans="1:3" ht="15.6" customHeight="1">
      <c r="A21" s="428">
        <v>14</v>
      </c>
      <c r="B21" s="429" t="s">
        <v>125</v>
      </c>
      <c r="C21" s="259">
        <v>35.729999999999997</v>
      </c>
    </row>
    <row r="22" spans="1:3" ht="15.6" customHeight="1">
      <c r="A22" s="428">
        <v>15</v>
      </c>
      <c r="B22" s="429" t="s">
        <v>164</v>
      </c>
      <c r="C22" s="259">
        <v>1000</v>
      </c>
    </row>
    <row r="23" spans="1:3" ht="15.6" customHeight="1">
      <c r="A23" s="428">
        <v>16</v>
      </c>
      <c r="B23" s="429" t="s">
        <v>73</v>
      </c>
      <c r="C23" s="259">
        <v>85.23</v>
      </c>
    </row>
    <row r="24" spans="1:3" ht="15.6" customHeight="1">
      <c r="A24" s="428">
        <v>17</v>
      </c>
      <c r="B24" s="429" t="s">
        <v>147</v>
      </c>
      <c r="C24" s="259">
        <v>610</v>
      </c>
    </row>
    <row r="25" spans="1:3" ht="15.6" customHeight="1">
      <c r="A25" s="428">
        <v>18</v>
      </c>
      <c r="B25" s="429" t="s">
        <v>318</v>
      </c>
      <c r="C25" s="259">
        <v>1899.12</v>
      </c>
    </row>
    <row r="26" spans="1:3" ht="15.6" customHeight="1">
      <c r="A26" s="428">
        <v>19</v>
      </c>
      <c r="B26" s="429" t="s">
        <v>374</v>
      </c>
      <c r="C26" s="259">
        <v>6.81</v>
      </c>
    </row>
    <row r="27" spans="1:3" ht="15.6" customHeight="1">
      <c r="A27" s="428">
        <v>20</v>
      </c>
      <c r="B27" s="432" t="s">
        <v>406</v>
      </c>
      <c r="C27" s="259">
        <v>243.21</v>
      </c>
    </row>
    <row r="28" spans="1:3" ht="15.6" customHeight="1">
      <c r="A28" s="428">
        <v>21</v>
      </c>
      <c r="B28" s="429" t="s">
        <v>54</v>
      </c>
      <c r="C28" s="259">
        <v>130</v>
      </c>
    </row>
    <row r="29" spans="1:3" ht="15.6" customHeight="1">
      <c r="A29" s="428">
        <v>22</v>
      </c>
      <c r="B29" s="429" t="s">
        <v>162</v>
      </c>
      <c r="C29" s="259">
        <v>1490.01</v>
      </c>
    </row>
    <row r="30" spans="1:3" ht="15.6" customHeight="1">
      <c r="A30" s="428">
        <v>23</v>
      </c>
      <c r="B30" s="429" t="s">
        <v>397</v>
      </c>
      <c r="C30" s="259">
        <v>11.89</v>
      </c>
    </row>
    <row r="31" spans="1:3" ht="15.6" customHeight="1">
      <c r="A31" s="428">
        <v>24</v>
      </c>
      <c r="B31" s="429" t="s">
        <v>408</v>
      </c>
      <c r="C31" s="259">
        <v>84.25</v>
      </c>
    </row>
    <row r="32" spans="1:3" ht="15.6" customHeight="1">
      <c r="A32" s="428">
        <v>25</v>
      </c>
      <c r="B32" s="429" t="s">
        <v>407</v>
      </c>
      <c r="C32" s="259">
        <v>205.6</v>
      </c>
    </row>
    <row r="33" spans="1:3" ht="15.6" customHeight="1">
      <c r="A33" s="428">
        <v>26</v>
      </c>
      <c r="B33" s="429" t="s">
        <v>160</v>
      </c>
      <c r="C33" s="259">
        <v>50</v>
      </c>
    </row>
    <row r="34" spans="1:3" ht="15.6" customHeight="1">
      <c r="A34" s="428">
        <v>27</v>
      </c>
      <c r="B34" s="429" t="s">
        <v>124</v>
      </c>
      <c r="C34" s="259">
        <v>50</v>
      </c>
    </row>
    <row r="35" spans="1:3" ht="15.6" customHeight="1">
      <c r="A35" s="428">
        <v>28</v>
      </c>
      <c r="B35" s="429" t="s">
        <v>409</v>
      </c>
      <c r="C35" s="259">
        <v>200</v>
      </c>
    </row>
    <row r="36" spans="1:3" ht="15.6" customHeight="1">
      <c r="A36" s="428">
        <v>29</v>
      </c>
      <c r="B36" s="429" t="s">
        <v>305</v>
      </c>
      <c r="C36" s="259">
        <v>51.5</v>
      </c>
    </row>
    <row r="37" spans="1:3" ht="15.6" customHeight="1">
      <c r="A37" s="428">
        <v>30</v>
      </c>
      <c r="B37" s="429" t="s">
        <v>376</v>
      </c>
      <c r="C37" s="259">
        <v>7.6</v>
      </c>
    </row>
    <row r="38" spans="1:3" ht="15.6" customHeight="1">
      <c r="A38" s="428">
        <v>31</v>
      </c>
      <c r="B38" s="429" t="s">
        <v>375</v>
      </c>
      <c r="C38" s="259">
        <v>1197.93</v>
      </c>
    </row>
    <row r="39" spans="1:3" ht="15.6" customHeight="1">
      <c r="A39" s="428">
        <v>32</v>
      </c>
      <c r="B39" s="429" t="s">
        <v>174</v>
      </c>
      <c r="C39" s="259">
        <v>1396.9</v>
      </c>
    </row>
    <row r="40" spans="1:3" ht="15.6" customHeight="1">
      <c r="A40" s="59"/>
      <c r="B40" s="305" t="s">
        <v>860</v>
      </c>
      <c r="C40" s="239">
        <f>SUM(C8:C39)</f>
        <v>25422.019999999993</v>
      </c>
    </row>
    <row r="41" spans="1:3">
      <c r="A41" s="240"/>
      <c r="B41" s="241"/>
      <c r="C41" s="242"/>
    </row>
    <row r="42" spans="1:3" ht="15.6" customHeight="1">
      <c r="A42" s="304" t="s">
        <v>412</v>
      </c>
      <c r="B42" s="238" t="s">
        <v>2</v>
      </c>
      <c r="C42" s="303" t="s">
        <v>402</v>
      </c>
    </row>
    <row r="43" spans="1:3" ht="15.6" customHeight="1">
      <c r="A43" s="58">
        <v>1</v>
      </c>
      <c r="B43" s="429" t="s">
        <v>393</v>
      </c>
      <c r="C43" s="300">
        <v>46.06</v>
      </c>
    </row>
    <row r="44" spans="1:3" ht="15.6" customHeight="1">
      <c r="A44" s="58">
        <v>2</v>
      </c>
      <c r="B44" s="429" t="s">
        <v>68</v>
      </c>
      <c r="C44" s="300">
        <v>868.26</v>
      </c>
    </row>
    <row r="45" spans="1:3" ht="15.6" customHeight="1">
      <c r="A45" s="58">
        <v>3</v>
      </c>
      <c r="B45" s="429" t="s">
        <v>394</v>
      </c>
      <c r="C45" s="442">
        <v>150</v>
      </c>
    </row>
    <row r="46" spans="1:3" ht="15.6" customHeight="1">
      <c r="A46" s="58">
        <v>4</v>
      </c>
      <c r="B46" s="429" t="s">
        <v>347</v>
      </c>
      <c r="C46" s="300">
        <v>1593.27</v>
      </c>
    </row>
    <row r="47" spans="1:3" ht="15.6" customHeight="1">
      <c r="A47" s="58">
        <v>5</v>
      </c>
      <c r="B47" s="430" t="s">
        <v>395</v>
      </c>
      <c r="C47" s="442">
        <v>920</v>
      </c>
    </row>
    <row r="48" spans="1:3" ht="15.6" customHeight="1">
      <c r="A48" s="58">
        <v>6</v>
      </c>
      <c r="B48" s="429" t="s">
        <v>158</v>
      </c>
      <c r="C48" s="442">
        <v>218</v>
      </c>
    </row>
    <row r="49" spans="1:3" ht="15.6" customHeight="1">
      <c r="A49" s="58">
        <v>7</v>
      </c>
      <c r="B49" s="429" t="s">
        <v>164</v>
      </c>
      <c r="C49" s="442">
        <v>4300</v>
      </c>
    </row>
    <row r="50" spans="1:3" ht="15.6" customHeight="1">
      <c r="A50" s="58">
        <v>8</v>
      </c>
      <c r="B50" s="429" t="s">
        <v>147</v>
      </c>
      <c r="C50" s="244">
        <v>50</v>
      </c>
    </row>
    <row r="51" spans="1:3" ht="15.6" customHeight="1">
      <c r="A51" s="58">
        <v>9</v>
      </c>
      <c r="B51" s="429" t="s">
        <v>318</v>
      </c>
      <c r="C51" s="244">
        <v>316.76</v>
      </c>
    </row>
    <row r="52" spans="1:3" ht="15.6" customHeight="1">
      <c r="A52" s="58">
        <v>10</v>
      </c>
      <c r="B52" s="432" t="s">
        <v>406</v>
      </c>
      <c r="C52" s="244">
        <v>225</v>
      </c>
    </row>
    <row r="53" spans="1:3" ht="15.6" customHeight="1">
      <c r="A53" s="58">
        <v>11</v>
      </c>
      <c r="B53" s="429" t="s">
        <v>54</v>
      </c>
      <c r="C53" s="244">
        <v>7039</v>
      </c>
    </row>
    <row r="54" spans="1:3" ht="15.6" customHeight="1">
      <c r="A54" s="58">
        <v>12</v>
      </c>
      <c r="B54" s="429" t="s">
        <v>162</v>
      </c>
      <c r="C54" s="244">
        <v>2167.52</v>
      </c>
    </row>
    <row r="55" spans="1:3" ht="15.6" customHeight="1">
      <c r="A55" s="58">
        <v>13</v>
      </c>
      <c r="B55" s="429" t="s">
        <v>407</v>
      </c>
      <c r="C55" s="244">
        <v>60</v>
      </c>
    </row>
    <row r="56" spans="1:3" ht="15.6" customHeight="1">
      <c r="A56" s="58">
        <v>14</v>
      </c>
      <c r="B56" s="429" t="s">
        <v>124</v>
      </c>
      <c r="C56" s="244">
        <v>1073.74</v>
      </c>
    </row>
    <row r="57" spans="1:3" ht="15.6" customHeight="1">
      <c r="A57" s="58">
        <v>15</v>
      </c>
      <c r="B57" s="429" t="s">
        <v>409</v>
      </c>
      <c r="C57" s="244">
        <v>600</v>
      </c>
    </row>
    <row r="58" spans="1:3" ht="15.6" customHeight="1">
      <c r="A58" s="58">
        <v>16</v>
      </c>
      <c r="B58" s="429" t="s">
        <v>174</v>
      </c>
      <c r="C58" s="259">
        <v>74</v>
      </c>
    </row>
    <row r="59" spans="1:3" ht="15.6" customHeight="1">
      <c r="A59" s="58"/>
      <c r="B59" s="305" t="s">
        <v>861</v>
      </c>
      <c r="C59" s="239">
        <f>SUM(C43:C58)</f>
        <v>19701.61</v>
      </c>
    </row>
    <row r="60" spans="1:3" ht="15.6" customHeight="1">
      <c r="A60" s="57"/>
      <c r="B60" s="305" t="s">
        <v>3</v>
      </c>
      <c r="C60" s="239">
        <f>C59+C40</f>
        <v>45123.62999999999</v>
      </c>
    </row>
    <row r="61" spans="1:3">
      <c r="A61" s="243"/>
      <c r="B61" s="245"/>
      <c r="C61" s="246"/>
    </row>
    <row r="62" spans="1:3" ht="15.6" customHeight="1">
      <c r="A62" s="243"/>
      <c r="B62" s="1170" t="s">
        <v>242</v>
      </c>
      <c r="C62" s="1170"/>
    </row>
    <row r="63" spans="1:3" ht="15.6" customHeight="1">
      <c r="A63" s="243"/>
      <c r="B63" s="236"/>
      <c r="C63" s="29" t="s">
        <v>402</v>
      </c>
    </row>
    <row r="64" spans="1:3" ht="15.6" customHeight="1">
      <c r="A64" s="57">
        <v>1</v>
      </c>
      <c r="B64" s="266" t="s">
        <v>862</v>
      </c>
      <c r="C64" s="267">
        <v>10266.57</v>
      </c>
    </row>
    <row r="65" spans="1:5" ht="15.6" customHeight="1">
      <c r="A65" s="57">
        <v>2</v>
      </c>
      <c r="B65" s="59" t="s">
        <v>873</v>
      </c>
      <c r="C65" s="269">
        <v>448</v>
      </c>
    </row>
    <row r="66" spans="1:5" ht="15.6" customHeight="1">
      <c r="A66" s="57">
        <v>3</v>
      </c>
      <c r="B66" s="59" t="s">
        <v>875</v>
      </c>
      <c r="C66" s="267">
        <v>19932.259999999998</v>
      </c>
      <c r="E66" s="6">
        <f>31130-11197.74</f>
        <v>19932.260000000002</v>
      </c>
    </row>
    <row r="67" spans="1:5" ht="15.6" customHeight="1">
      <c r="A67" s="57"/>
      <c r="B67" s="238" t="s">
        <v>159</v>
      </c>
      <c r="C67" s="268">
        <f>SUM(C64:C66)</f>
        <v>30646.829999999998</v>
      </c>
    </row>
    <row r="68" spans="1:5">
      <c r="B68" s="235"/>
      <c r="C68" s="247"/>
    </row>
  </sheetData>
  <customSheetViews>
    <customSheetView guid="{44B5F5DE-C96C-4269-969A-574D4EEEEEF5}" showPageBreaks="1" view="pageBreakPreview" topLeftCell="A46">
      <selection activeCell="E51" sqref="E51"/>
      <pageMargins left="0.74803149606299202" right="0.74803149606299202" top="0.74803149606299202" bottom="4.13" header="0.35" footer="3"/>
      <printOptions horizontalCentered="1"/>
      <pageSetup paperSize="9" orientation="portrait" useFirstPageNumber="1" r:id="rId1"/>
      <headerFooter alignWithMargins="0">
        <oddFooter>&amp;C{iv}</oddFooter>
      </headerFooter>
    </customSheetView>
    <customSheetView guid="{BDCF7345-18B1-4C88-89F2-E67F940CDF85}" showPageBreaks="1" printArea="1" view="pageBreakPreview" topLeftCell="A76">
      <selection activeCell="D3" sqref="D3"/>
      <pageMargins left="0.74803149606299202" right="0.74803149606299202" top="0.74803149606299202" bottom="4.13" header="0.35" footer="3.67"/>
      <printOptions horizontalCentered="1"/>
      <pageSetup paperSize="9" orientation="portrait" useFirstPageNumber="1" r:id="rId2"/>
      <headerFooter alignWithMargins="0">
        <oddFooter>&amp;C&amp;"Times New Roman,Bold"&amp;11{ii}</oddFooter>
      </headerFooter>
    </customSheetView>
    <customSheetView guid="{F13B090A-ECDA-4418-9F13-644A873400E7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3"/>
      <headerFooter alignWithMargins="0"/>
    </customSheetView>
    <customSheetView guid="{63DB0950-E90F-4380-862C-985B5EB19119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4"/>
      <headerFooter alignWithMargins="0"/>
    </customSheetView>
    <customSheetView guid="{7CE36697-C418-4ED3-BCF0-EA686CB40E87}" scale="190" showRuler="0">
      <selection activeCell="B82" sqref="B82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5"/>
      <headerFooter alignWithMargins="0"/>
    </customSheetView>
    <customSheetView guid="{0A01029B-7B3B-461F-BED3-37847DEE34DD}" showPageBreaks="1" printArea="1" view="pageBreakPreview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6"/>
      <headerFooter alignWithMargins="0">
        <oddFooter>&amp;C&amp;"Times New Roman,Bold"&amp;11{ii}</oddFooter>
      </headerFooter>
    </customSheetView>
    <customSheetView guid="{E4E8F753-76B4-42E1-AD26-8B3589CB8A4B}" showPageBreaks="1" printArea="1" view="pageBreakPreview" showRuler="0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7"/>
      <headerFooter alignWithMargins="0">
        <oddFooter>&amp;C&amp;"Times New Roman,Bold"&amp;11{ii}</oddFooter>
      </headerFooter>
    </customSheetView>
    <customSheetView guid="{CBFC2224-D3AC-4AA3-8CE4-B555FCF23158}" showPageBreaks="1" printArea="1" view="pageBreakPreview" topLeftCell="A28">
      <selection activeCell="I58" sqref="I58"/>
      <rowBreaks count="1" manualBreakCount="1">
        <brk id="25" max="2" man="1"/>
      </rowBreaks>
      <pageMargins left="0.74803149606299202" right="0.74803149606299202" top="0.74803149606299202" bottom="4.13" header="0.35" footer="3.67"/>
      <printOptions horizontalCentered="1"/>
      <pageSetup paperSize="9" scale="99" orientation="portrait" useFirstPageNumber="1" r:id="rId8"/>
      <headerFooter alignWithMargins="0">
        <oddFooter>&amp;C&amp;"Times New Roman,Bold"&amp;11{ii}</oddFooter>
      </headerFooter>
    </customSheetView>
  </customSheetViews>
  <mergeCells count="4">
    <mergeCell ref="A1:C1"/>
    <mergeCell ref="A4:C4"/>
    <mergeCell ref="A6:C6"/>
    <mergeCell ref="B62:C62"/>
  </mergeCells>
  <phoneticPr fontId="0" type="noConversion"/>
  <printOptions horizontalCentered="1"/>
  <pageMargins left="0.55118110236220474" right="0.55118110236220474" top="0.78740157480314965" bottom="1.5748031496062993" header="0.51181102362204722" footer="1.1811023622047245"/>
  <pageSetup paperSize="9" scale="93" orientation="portrait" useFirstPageNumber="1" r:id="rId9"/>
  <headerFooter alignWithMargins="0">
    <oddFooter>&amp;C(ii)</oddFooter>
  </headerFooter>
  <rowBreaks count="1" manualBreakCount="1">
    <brk id="4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syncVertical="1" syncRef="A19" transitionEvaluation="1" codeName="Sheet13">
    <tabColor rgb="FF92D050"/>
  </sheetPr>
  <dimension ref="A1:I43"/>
  <sheetViews>
    <sheetView view="pageBreakPreview" topLeftCell="A19" zoomScaleSheetLayoutView="100" workbookViewId="0">
      <selection activeCell="B39" sqref="B39:I43"/>
    </sheetView>
  </sheetViews>
  <sheetFormatPr defaultColWidth="9.109375" defaultRowHeight="13.2"/>
  <cols>
    <col min="1" max="1" width="5.5546875" style="680" customWidth="1"/>
    <col min="2" max="2" width="7.88671875" style="681" customWidth="1"/>
    <col min="3" max="3" width="40.77734375" style="120" customWidth="1"/>
    <col min="4" max="4" width="6.5546875" style="118" customWidth="1"/>
    <col min="5" max="5" width="10.33203125" style="118" customWidth="1"/>
    <col min="6" max="6" width="9.5546875" style="120" customWidth="1"/>
    <col min="7" max="7" width="8.5546875" style="120" customWidth="1"/>
    <col min="8" max="8" width="3.44140625" style="120" customWidth="1"/>
    <col min="9" max="16384" width="9.109375" style="120"/>
  </cols>
  <sheetData>
    <row r="1" spans="1:8" ht="14.4" customHeight="1">
      <c r="A1" s="1196" t="s">
        <v>0</v>
      </c>
      <c r="B1" s="1196"/>
      <c r="C1" s="1196"/>
      <c r="D1" s="1196"/>
      <c r="E1" s="1196"/>
      <c r="F1" s="1196"/>
      <c r="G1" s="1196"/>
      <c r="H1" s="672"/>
    </row>
    <row r="2" spans="1:8" ht="14.4" customHeight="1">
      <c r="A2" s="1197" t="s">
        <v>380</v>
      </c>
      <c r="B2" s="1197"/>
      <c r="C2" s="1197"/>
      <c r="D2" s="1197"/>
      <c r="E2" s="1197"/>
      <c r="F2" s="1197"/>
      <c r="G2" s="1197"/>
      <c r="H2" s="674"/>
    </row>
    <row r="3" spans="1:8" s="675" customFormat="1" ht="14.4" customHeight="1">
      <c r="A3" s="1176" t="s">
        <v>601</v>
      </c>
      <c r="B3" s="1176"/>
      <c r="C3" s="1176"/>
      <c r="D3" s="1176"/>
      <c r="E3" s="1176"/>
      <c r="F3" s="1176"/>
      <c r="G3" s="1176"/>
      <c r="H3" s="456"/>
    </row>
    <row r="4" spans="1:8" s="673" customFormat="1" ht="14.4" customHeight="1">
      <c r="A4" s="354"/>
      <c r="B4" s="1188"/>
      <c r="C4" s="1188"/>
      <c r="D4" s="1188"/>
      <c r="E4" s="1188"/>
      <c r="F4" s="1188"/>
      <c r="G4" s="1188"/>
      <c r="H4" s="535"/>
    </row>
    <row r="5" spans="1:8" s="673" customFormat="1" ht="14.4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s="673" customFormat="1" ht="14.4" customHeight="1">
      <c r="A6" s="354"/>
      <c r="B6" s="356" t="s">
        <v>14</v>
      </c>
      <c r="C6" s="296" t="s">
        <v>15</v>
      </c>
      <c r="D6" s="362" t="s">
        <v>58</v>
      </c>
      <c r="E6" s="293">
        <v>259713</v>
      </c>
      <c r="F6" s="293">
        <v>191300</v>
      </c>
      <c r="G6" s="293">
        <f>SUM(E6:F6)</f>
        <v>451013</v>
      </c>
      <c r="H6" s="293"/>
    </row>
    <row r="7" spans="1:8" s="673" customFormat="1" ht="14.4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 s="673" customFormat="1" ht="14.4" customHeight="1">
      <c r="A8" s="354"/>
      <c r="B8" s="356"/>
      <c r="C8" s="359" t="s">
        <v>115</v>
      </c>
      <c r="D8" s="460" t="s">
        <v>58</v>
      </c>
      <c r="E8" s="294">
        <f>G31</f>
        <v>33000</v>
      </c>
      <c r="F8" s="601">
        <v>0</v>
      </c>
      <c r="G8" s="294">
        <f>SUM(E8:F8)</f>
        <v>33000</v>
      </c>
      <c r="H8" s="294"/>
    </row>
    <row r="9" spans="1:8" s="673" customFormat="1" ht="14.4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292713</v>
      </c>
      <c r="F9" s="463">
        <f>SUM(F6:F8)</f>
        <v>191300</v>
      </c>
      <c r="G9" s="463">
        <f>SUM(E9:F9)</f>
        <v>484013</v>
      </c>
      <c r="H9" s="293"/>
    </row>
    <row r="10" spans="1:8" s="673" customFormat="1" ht="14.4" customHeight="1">
      <c r="A10" s="293"/>
      <c r="B10" s="536"/>
      <c r="C10" s="295"/>
      <c r="D10" s="295"/>
      <c r="E10" s="295"/>
      <c r="F10" s="362"/>
      <c r="G10" s="295"/>
      <c r="H10" s="295"/>
    </row>
    <row r="11" spans="1:8" s="673" customFormat="1" ht="14.4" customHeight="1">
      <c r="A11" s="293"/>
      <c r="B11" s="536" t="s">
        <v>28</v>
      </c>
      <c r="C11" s="295" t="s">
        <v>29</v>
      </c>
      <c r="D11" s="295"/>
      <c r="E11" s="295"/>
      <c r="F11" s="362"/>
      <c r="G11" s="295"/>
      <c r="H11" s="295"/>
    </row>
    <row r="12" spans="1:8" s="66" customFormat="1">
      <c r="A12" s="464"/>
      <c r="B12" s="465"/>
      <c r="C12" s="466"/>
      <c r="D12" s="679"/>
      <c r="E12" s="679"/>
      <c r="F12" s="679"/>
      <c r="G12" s="679"/>
      <c r="H12" s="679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4.55" customHeight="1" thickTop="1">
      <c r="C15" s="401" t="s">
        <v>61</v>
      </c>
      <c r="D15" s="119"/>
      <c r="E15" s="122"/>
      <c r="F15" s="122"/>
      <c r="G15" s="119"/>
      <c r="H15" s="119"/>
    </row>
    <row r="16" spans="1:8" ht="14.55" customHeight="1">
      <c r="A16" s="682" t="s">
        <v>62</v>
      </c>
      <c r="B16" s="683">
        <v>2408</v>
      </c>
      <c r="C16" s="684" t="s">
        <v>42</v>
      </c>
      <c r="D16" s="685"/>
      <c r="E16" s="686"/>
      <c r="F16" s="686"/>
      <c r="G16" s="685"/>
      <c r="H16" s="685"/>
    </row>
    <row r="17" spans="1:8" ht="14.55" customHeight="1">
      <c r="B17" s="687">
        <v>1</v>
      </c>
      <c r="C17" s="688" t="s">
        <v>43</v>
      </c>
      <c r="E17" s="609"/>
      <c r="F17" s="609"/>
      <c r="G17" s="118"/>
      <c r="H17" s="118"/>
    </row>
    <row r="18" spans="1:8" ht="14.55" customHeight="1">
      <c r="B18" s="689">
        <v>1.0009999999999999</v>
      </c>
      <c r="C18" s="690" t="s">
        <v>63</v>
      </c>
      <c r="E18" s="609"/>
      <c r="F18" s="609"/>
      <c r="G18" s="118"/>
      <c r="H18" s="118"/>
    </row>
    <row r="19" spans="1:8" ht="14.55" customHeight="1">
      <c r="A19" s="682"/>
      <c r="B19" s="691">
        <v>0.44</v>
      </c>
      <c r="C19" s="343" t="s">
        <v>64</v>
      </c>
      <c r="D19" s="692"/>
      <c r="E19" s="609"/>
      <c r="F19" s="609"/>
      <c r="G19" s="692"/>
      <c r="H19" s="692"/>
    </row>
    <row r="20" spans="1:8" ht="14.55" customHeight="1">
      <c r="A20" s="681" t="s">
        <v>217</v>
      </c>
      <c r="B20" s="681" t="s">
        <v>726</v>
      </c>
      <c r="C20" s="688" t="s">
        <v>110</v>
      </c>
      <c r="D20" s="289"/>
      <c r="E20" s="72"/>
      <c r="F20" s="290"/>
      <c r="G20" s="72">
        <v>28000</v>
      </c>
      <c r="H20" s="70" t="s">
        <v>214</v>
      </c>
    </row>
    <row r="21" spans="1:8" ht="14.55" customHeight="1">
      <c r="A21" s="680" t="s">
        <v>57</v>
      </c>
      <c r="B21" s="693">
        <v>0.44</v>
      </c>
      <c r="C21" s="688" t="s">
        <v>64</v>
      </c>
      <c r="D21" s="70"/>
      <c r="E21" s="72"/>
      <c r="F21" s="290"/>
      <c r="G21" s="72">
        <f>SUM(G20:G20)</f>
        <v>28000</v>
      </c>
      <c r="H21" s="632"/>
    </row>
    <row r="22" spans="1:8" ht="14.55" customHeight="1">
      <c r="A22" s="682" t="s">
        <v>57</v>
      </c>
      <c r="B22" s="374">
        <v>1.0009999999999999</v>
      </c>
      <c r="C22" s="684" t="s">
        <v>63</v>
      </c>
      <c r="E22" s="712"/>
      <c r="F22" s="581"/>
      <c r="G22" s="712">
        <f t="shared" ref="G22" si="0">G21</f>
        <v>28000</v>
      </c>
      <c r="H22" s="118"/>
    </row>
    <row r="23" spans="1:8">
      <c r="A23" s="682"/>
      <c r="B23" s="694"/>
      <c r="C23" s="684"/>
    </row>
    <row r="24" spans="1:8" ht="14.55" customHeight="1">
      <c r="A24" s="682"/>
      <c r="B24" s="374">
        <v>1.1020000000000001</v>
      </c>
      <c r="C24" s="684" t="s">
        <v>461</v>
      </c>
    </row>
    <row r="25" spans="1:8" ht="14.55" customHeight="1">
      <c r="B25" s="681">
        <v>62</v>
      </c>
      <c r="C25" s="697" t="s">
        <v>462</v>
      </c>
    </row>
    <row r="26" spans="1:8" ht="14.55" customHeight="1">
      <c r="B26" s="698" t="s">
        <v>463</v>
      </c>
      <c r="C26" s="688" t="s">
        <v>443</v>
      </c>
      <c r="D26" s="580"/>
      <c r="E26" s="712"/>
      <c r="F26" s="581"/>
      <c r="G26" s="712">
        <v>5000</v>
      </c>
      <c r="H26" s="580" t="s">
        <v>215</v>
      </c>
    </row>
    <row r="27" spans="1:8" ht="14.55" customHeight="1">
      <c r="A27" s="682" t="s">
        <v>57</v>
      </c>
      <c r="B27" s="681">
        <v>62</v>
      </c>
      <c r="C27" s="697" t="s">
        <v>462</v>
      </c>
      <c r="E27" s="712"/>
      <c r="F27" s="581"/>
      <c r="G27" s="712">
        <f t="shared" ref="G27:G28" si="1">G26</f>
        <v>5000</v>
      </c>
      <c r="H27" s="118"/>
    </row>
    <row r="28" spans="1:8" ht="14.55" customHeight="1">
      <c r="A28" s="682" t="s">
        <v>57</v>
      </c>
      <c r="B28" s="689">
        <v>1.1020000000000001</v>
      </c>
      <c r="C28" s="690" t="s">
        <v>461</v>
      </c>
      <c r="E28" s="712"/>
      <c r="F28" s="581"/>
      <c r="G28" s="712">
        <f t="shared" si="1"/>
        <v>5000</v>
      </c>
      <c r="H28" s="118"/>
    </row>
    <row r="29" spans="1:8" ht="14.55" customHeight="1">
      <c r="A29" s="682" t="s">
        <v>57</v>
      </c>
      <c r="B29" s="419">
        <v>1</v>
      </c>
      <c r="C29" s="343" t="s">
        <v>43</v>
      </c>
      <c r="E29" s="712"/>
      <c r="F29" s="581"/>
      <c r="G29" s="712">
        <f t="shared" ref="G29" si="2">G22+G28</f>
        <v>33000</v>
      </c>
      <c r="H29" s="118"/>
    </row>
    <row r="30" spans="1:8" ht="14.55" customHeight="1">
      <c r="A30" s="699" t="s">
        <v>57</v>
      </c>
      <c r="B30" s="700">
        <v>2408</v>
      </c>
      <c r="C30" s="701" t="s">
        <v>42</v>
      </c>
      <c r="D30" s="712"/>
      <c r="E30" s="712"/>
      <c r="F30" s="581"/>
      <c r="G30" s="712">
        <f t="shared" ref="G30:G32" si="3">G29</f>
        <v>33000</v>
      </c>
      <c r="H30" s="118"/>
    </row>
    <row r="31" spans="1:8" ht="14.55" customHeight="1">
      <c r="A31" s="702" t="s">
        <v>57</v>
      </c>
      <c r="B31" s="703"/>
      <c r="C31" s="704" t="s">
        <v>61</v>
      </c>
      <c r="D31" s="712"/>
      <c r="E31" s="712"/>
      <c r="F31" s="581"/>
      <c r="G31" s="712">
        <f t="shared" si="3"/>
        <v>33000</v>
      </c>
      <c r="H31" s="118"/>
    </row>
    <row r="32" spans="1:8" ht="14.55" customHeight="1">
      <c r="A32" s="705" t="s">
        <v>57</v>
      </c>
      <c r="B32" s="706"/>
      <c r="C32" s="707" t="s">
        <v>58</v>
      </c>
      <c r="D32" s="712"/>
      <c r="E32" s="712"/>
      <c r="F32" s="581"/>
      <c r="G32" s="712">
        <f t="shared" si="3"/>
        <v>33000</v>
      </c>
      <c r="H32" s="118"/>
    </row>
    <row r="33" spans="1:9">
      <c r="A33" s="708" t="s">
        <v>217</v>
      </c>
      <c r="B33" s="709" t="s">
        <v>666</v>
      </c>
      <c r="C33" s="696"/>
      <c r="D33" s="580"/>
      <c r="E33" s="580"/>
      <c r="F33" s="580"/>
      <c r="G33" s="580"/>
      <c r="H33" s="580"/>
    </row>
    <row r="34" spans="1:9">
      <c r="A34" s="708"/>
      <c r="B34" s="709"/>
      <c r="C34" s="696"/>
      <c r="D34" s="580"/>
      <c r="E34" s="580"/>
      <c r="F34" s="580"/>
      <c r="G34" s="580"/>
      <c r="H34" s="580"/>
    </row>
    <row r="35" spans="1:9">
      <c r="A35" s="709" t="s">
        <v>727</v>
      </c>
      <c r="B35" s="677"/>
      <c r="C35" s="696"/>
      <c r="D35" s="710"/>
      <c r="E35" s="710"/>
      <c r="F35" s="696"/>
      <c r="G35" s="696"/>
    </row>
    <row r="36" spans="1:9">
      <c r="A36" s="680" t="s">
        <v>214</v>
      </c>
      <c r="B36" s="120" t="s">
        <v>767</v>
      </c>
      <c r="C36" s="696"/>
      <c r="D36" s="710"/>
      <c r="E36" s="710"/>
      <c r="F36" s="696"/>
      <c r="G36" s="696"/>
    </row>
    <row r="37" spans="1:9">
      <c r="A37" s="680" t="s">
        <v>215</v>
      </c>
      <c r="B37" s="709" t="s">
        <v>728</v>
      </c>
      <c r="C37" s="696"/>
      <c r="D37" s="710"/>
      <c r="E37" s="710"/>
      <c r="F37" s="696"/>
      <c r="G37" s="696"/>
    </row>
    <row r="38" spans="1:9">
      <c r="B38" s="709"/>
      <c r="C38" s="696"/>
      <c r="D38" s="710"/>
      <c r="E38" s="710"/>
      <c r="F38" s="696"/>
      <c r="G38" s="696"/>
    </row>
    <row r="39" spans="1:9">
      <c r="B39" s="411"/>
      <c r="C39" s="695"/>
      <c r="D39" s="711"/>
      <c r="E39" s="711"/>
      <c r="F39" s="695"/>
      <c r="G39" s="695"/>
      <c r="H39" s="673"/>
      <c r="I39" s="673"/>
    </row>
    <row r="40" spans="1:9">
      <c r="B40" s="1166"/>
      <c r="C40" s="367"/>
      <c r="D40" s="368"/>
      <c r="E40" s="367"/>
      <c r="F40" s="368"/>
      <c r="G40" s="673"/>
      <c r="H40" s="673"/>
      <c r="I40" s="673"/>
    </row>
    <row r="41" spans="1:9">
      <c r="B41" s="1166"/>
      <c r="C41" s="808"/>
      <c r="D41" s="76"/>
      <c r="E41" s="76"/>
      <c r="F41" s="1220"/>
      <c r="G41" s="673"/>
      <c r="H41" s="673"/>
      <c r="I41" s="673"/>
    </row>
    <row r="42" spans="1:9">
      <c r="B42" s="721"/>
      <c r="C42" s="673"/>
      <c r="D42" s="685"/>
      <c r="E42" s="685"/>
      <c r="F42" s="673"/>
      <c r="G42" s="673"/>
      <c r="H42" s="673"/>
      <c r="I42" s="673"/>
    </row>
    <row r="43" spans="1:9">
      <c r="B43" s="721"/>
      <c r="C43" s="673"/>
      <c r="D43" s="685"/>
      <c r="E43" s="685"/>
      <c r="F43" s="673"/>
      <c r="G43" s="673"/>
      <c r="H43" s="673"/>
      <c r="I43" s="673"/>
    </row>
  </sheetData>
  <autoFilter ref="A14:H21"/>
  <mergeCells count="5">
    <mergeCell ref="B13:G13"/>
    <mergeCell ref="A1:G1"/>
    <mergeCell ref="A2:G2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0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syncVertical="1" syncRef="A25" transitionEvaluation="1" codeName="Sheet14">
    <tabColor rgb="FF92D050"/>
  </sheetPr>
  <dimension ref="A1:H44"/>
  <sheetViews>
    <sheetView view="pageBreakPreview" topLeftCell="A25" zoomScale="115" zoomScaleNormal="106" zoomScaleSheetLayoutView="115" workbookViewId="0">
      <selection activeCell="B41" sqref="B41:G44"/>
    </sheetView>
  </sheetViews>
  <sheetFormatPr defaultColWidth="8.6640625" defaultRowHeight="13.2"/>
  <cols>
    <col min="1" max="1" width="6.109375" style="714" customWidth="1"/>
    <col min="2" max="2" width="7.6640625" style="681" customWidth="1"/>
    <col min="3" max="3" width="40.77734375" style="120" customWidth="1"/>
    <col min="4" max="4" width="6.5546875" style="118" customWidth="1"/>
    <col min="5" max="5" width="9.44140625" style="118" customWidth="1"/>
    <col min="6" max="6" width="9.6640625" style="120" customWidth="1"/>
    <col min="7" max="7" width="8.5546875" style="120" customWidth="1"/>
    <col min="8" max="8" width="4.6640625" style="120" customWidth="1"/>
    <col min="9" max="16384" width="8.6640625" style="120"/>
  </cols>
  <sheetData>
    <row r="1" spans="1:8" ht="13.5" customHeight="1">
      <c r="A1" s="1198" t="s">
        <v>98</v>
      </c>
      <c r="B1" s="1198"/>
      <c r="C1" s="1198"/>
      <c r="D1" s="1198"/>
      <c r="E1" s="1198"/>
      <c r="F1" s="1198"/>
      <c r="G1" s="1198"/>
      <c r="H1" s="713"/>
    </row>
    <row r="2" spans="1:8" ht="13.5" customHeight="1">
      <c r="A2" s="1196" t="s">
        <v>381</v>
      </c>
      <c r="B2" s="1196"/>
      <c r="C2" s="1196"/>
      <c r="D2" s="1196"/>
      <c r="E2" s="1196"/>
      <c r="F2" s="1196"/>
      <c r="G2" s="1196"/>
      <c r="H2" s="672"/>
    </row>
    <row r="3" spans="1:8" ht="16.2" customHeight="1">
      <c r="A3" s="1187" t="s">
        <v>602</v>
      </c>
      <c r="B3" s="1187"/>
      <c r="C3" s="1187"/>
      <c r="D3" s="1187"/>
      <c r="E3" s="1187"/>
      <c r="F3" s="1187"/>
      <c r="G3" s="1187"/>
      <c r="H3" s="453"/>
    </row>
    <row r="4" spans="1:8" ht="10.95" customHeight="1">
      <c r="A4" s="354"/>
      <c r="B4" s="1188"/>
      <c r="C4" s="1188"/>
      <c r="D4" s="1188"/>
      <c r="E4" s="1188"/>
      <c r="F4" s="1188"/>
      <c r="G4" s="1188"/>
      <c r="H4" s="535"/>
    </row>
    <row r="5" spans="1:8" ht="13.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3.5" customHeight="1">
      <c r="A6" s="354"/>
      <c r="B6" s="356" t="s">
        <v>14</v>
      </c>
      <c r="C6" s="296" t="s">
        <v>15</v>
      </c>
      <c r="D6" s="362" t="s">
        <v>58</v>
      </c>
      <c r="E6" s="293">
        <v>2268186</v>
      </c>
      <c r="F6" s="293">
        <v>44000</v>
      </c>
      <c r="G6" s="293">
        <f>SUM(E6:F6)</f>
        <v>2312186</v>
      </c>
      <c r="H6" s="293"/>
    </row>
    <row r="7" spans="1:8" ht="13.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 ht="13.5" customHeight="1">
      <c r="A8" s="354"/>
      <c r="B8" s="356"/>
      <c r="C8" s="359" t="s">
        <v>115</v>
      </c>
      <c r="D8" s="460" t="s">
        <v>58</v>
      </c>
      <c r="E8" s="294">
        <f>G33</f>
        <v>124396</v>
      </c>
      <c r="F8" s="601">
        <v>0</v>
      </c>
      <c r="G8" s="294">
        <f>SUM(E8:F8)</f>
        <v>124396</v>
      </c>
      <c r="H8" s="294"/>
    </row>
    <row r="9" spans="1:8" ht="13.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2392582</v>
      </c>
      <c r="F9" s="463">
        <f>SUM(F6:F8)</f>
        <v>44000</v>
      </c>
      <c r="G9" s="463">
        <f>SUM(E9:F9)</f>
        <v>2436582</v>
      </c>
      <c r="H9" s="293"/>
    </row>
    <row r="10" spans="1:8" ht="9" customHeight="1">
      <c r="A10" s="354"/>
      <c r="B10" s="356"/>
      <c r="C10" s="296"/>
      <c r="D10" s="295"/>
      <c r="E10" s="295"/>
      <c r="F10" s="362"/>
      <c r="G10" s="295"/>
      <c r="H10" s="295"/>
    </row>
    <row r="11" spans="1:8" ht="13.5" customHeight="1">
      <c r="A11" s="293"/>
      <c r="B11" s="536" t="s">
        <v>28</v>
      </c>
      <c r="C11" s="295" t="s">
        <v>29</v>
      </c>
      <c r="D11" s="295"/>
      <c r="E11" s="295"/>
      <c r="F11" s="363"/>
      <c r="G11" s="296"/>
      <c r="H11" s="296"/>
    </row>
    <row r="12" spans="1:8" s="66" customFormat="1" ht="9" customHeight="1">
      <c r="A12" s="464"/>
      <c r="B12" s="465"/>
      <c r="C12" s="466"/>
      <c r="D12" s="1177"/>
      <c r="E12" s="1177"/>
      <c r="F12" s="1177"/>
      <c r="G12" s="1177"/>
      <c r="H12" s="467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4.1" customHeight="1" thickTop="1">
      <c r="C15" s="401" t="s">
        <v>61</v>
      </c>
      <c r="E15" s="609"/>
      <c r="F15" s="609"/>
      <c r="G15" s="118"/>
      <c r="H15" s="118"/>
    </row>
    <row r="16" spans="1:8" ht="28.05" customHeight="1">
      <c r="A16" s="714" t="s">
        <v>682</v>
      </c>
      <c r="B16" s="715">
        <v>2045</v>
      </c>
      <c r="C16" s="690" t="s">
        <v>577</v>
      </c>
      <c r="E16" s="609"/>
      <c r="F16" s="609"/>
      <c r="G16" s="118"/>
      <c r="H16" s="118"/>
    </row>
    <row r="17" spans="1:8" ht="14.1" customHeight="1">
      <c r="B17" s="716">
        <v>0.79700000000000004</v>
      </c>
      <c r="C17" s="690" t="s">
        <v>680</v>
      </c>
      <c r="E17" s="609"/>
      <c r="F17" s="609"/>
      <c r="G17" s="118"/>
      <c r="H17" s="118"/>
    </row>
    <row r="18" spans="1:8" ht="14.1" customHeight="1">
      <c r="B18" s="717" t="s">
        <v>277</v>
      </c>
      <c r="C18" s="688" t="s">
        <v>681</v>
      </c>
      <c r="D18" s="580"/>
      <c r="E18" s="724"/>
      <c r="F18" s="581"/>
      <c r="G18" s="712">
        <v>79532</v>
      </c>
      <c r="H18" s="580" t="s">
        <v>214</v>
      </c>
    </row>
    <row r="19" spans="1:8" ht="14.1" customHeight="1">
      <c r="A19" s="714" t="s">
        <v>57</v>
      </c>
      <c r="B19" s="716">
        <v>0.79700000000000004</v>
      </c>
      <c r="C19" s="690" t="s">
        <v>680</v>
      </c>
      <c r="E19" s="724"/>
      <c r="F19" s="581"/>
      <c r="G19" s="724">
        <f t="shared" ref="G19:G20" si="0">G18</f>
        <v>79532</v>
      </c>
      <c r="H19" s="118"/>
    </row>
    <row r="20" spans="1:8" ht="28.05" customHeight="1">
      <c r="A20" s="956" t="s">
        <v>57</v>
      </c>
      <c r="B20" s="715">
        <v>2045</v>
      </c>
      <c r="C20" s="690" t="s">
        <v>577</v>
      </c>
      <c r="E20" s="724"/>
      <c r="F20" s="581"/>
      <c r="G20" s="724">
        <f t="shared" si="0"/>
        <v>79532</v>
      </c>
      <c r="H20" s="118"/>
    </row>
    <row r="21" spans="1:8" ht="14.1" customHeight="1">
      <c r="C21" s="401"/>
      <c r="E21" s="609"/>
      <c r="F21" s="609"/>
      <c r="G21" s="118"/>
      <c r="H21" s="118"/>
    </row>
    <row r="22" spans="1:8">
      <c r="A22" s="718" t="s">
        <v>62</v>
      </c>
      <c r="B22" s="683">
        <v>2406</v>
      </c>
      <c r="C22" s="684" t="s">
        <v>392</v>
      </c>
    </row>
    <row r="23" spans="1:8">
      <c r="A23" s="718"/>
      <c r="B23" s="419">
        <v>1</v>
      </c>
      <c r="C23" s="343" t="s">
        <v>181</v>
      </c>
    </row>
    <row r="24" spans="1:8" ht="28.05" customHeight="1">
      <c r="A24" s="718"/>
      <c r="B24" s="719">
        <v>1.101</v>
      </c>
      <c r="C24" s="720" t="s">
        <v>182</v>
      </c>
    </row>
    <row r="25" spans="1:8">
      <c r="B25" s="681">
        <v>66</v>
      </c>
      <c r="C25" s="688" t="s">
        <v>183</v>
      </c>
    </row>
    <row r="26" spans="1:8">
      <c r="A26" s="718"/>
      <c r="B26" s="721">
        <v>44</v>
      </c>
      <c r="C26" s="343" t="s">
        <v>64</v>
      </c>
    </row>
    <row r="27" spans="1:8" ht="26.4">
      <c r="A27" s="718"/>
      <c r="B27" s="722" t="s">
        <v>401</v>
      </c>
      <c r="C27" s="343" t="s">
        <v>841</v>
      </c>
      <c r="D27" s="580"/>
      <c r="E27" s="712"/>
      <c r="F27" s="581"/>
      <c r="G27" s="712">
        <v>44864</v>
      </c>
      <c r="H27" s="580" t="s">
        <v>215</v>
      </c>
    </row>
    <row r="28" spans="1:8">
      <c r="A28" s="718" t="s">
        <v>57</v>
      </c>
      <c r="B28" s="721">
        <v>44</v>
      </c>
      <c r="C28" s="343" t="s">
        <v>64</v>
      </c>
      <c r="E28" s="712"/>
      <c r="F28" s="581"/>
      <c r="G28" s="712">
        <f>SUM(G27:G27)</f>
        <v>44864</v>
      </c>
      <c r="H28" s="118"/>
    </row>
    <row r="29" spans="1:8">
      <c r="A29" s="718" t="s">
        <v>57</v>
      </c>
      <c r="B29" s="721">
        <v>66</v>
      </c>
      <c r="C29" s="343" t="s">
        <v>183</v>
      </c>
      <c r="E29" s="712"/>
      <c r="F29" s="581"/>
      <c r="G29" s="712">
        <f t="shared" ref="G29:G32" si="1">G28</f>
        <v>44864</v>
      </c>
      <c r="H29" s="118"/>
    </row>
    <row r="30" spans="1:8" ht="28.05" customHeight="1">
      <c r="A30" s="718" t="s">
        <v>57</v>
      </c>
      <c r="B30" s="719">
        <v>1.101</v>
      </c>
      <c r="C30" s="684" t="s">
        <v>182</v>
      </c>
      <c r="E30" s="712"/>
      <c r="F30" s="581"/>
      <c r="G30" s="712">
        <f t="shared" si="1"/>
        <v>44864</v>
      </c>
      <c r="H30" s="118"/>
    </row>
    <row r="31" spans="1:8">
      <c r="A31" s="718" t="s">
        <v>57</v>
      </c>
      <c r="B31" s="419">
        <v>1</v>
      </c>
      <c r="C31" s="343" t="s">
        <v>181</v>
      </c>
      <c r="E31" s="712"/>
      <c r="F31" s="581"/>
      <c r="G31" s="712">
        <f t="shared" si="1"/>
        <v>44864</v>
      </c>
      <c r="H31" s="118"/>
    </row>
    <row r="32" spans="1:8">
      <c r="A32" s="718" t="s">
        <v>57</v>
      </c>
      <c r="B32" s="683">
        <v>2406</v>
      </c>
      <c r="C32" s="684" t="s">
        <v>392</v>
      </c>
      <c r="F32" s="580"/>
      <c r="G32" s="118">
        <f t="shared" si="1"/>
        <v>44864</v>
      </c>
      <c r="H32" s="118"/>
    </row>
    <row r="33" spans="1:8">
      <c r="A33" s="723" t="s">
        <v>57</v>
      </c>
      <c r="B33" s="706"/>
      <c r="C33" s="707" t="s">
        <v>61</v>
      </c>
      <c r="D33" s="725"/>
      <c r="E33" s="725"/>
      <c r="F33" s="603"/>
      <c r="G33" s="725">
        <f t="shared" ref="G33" si="2">G32+G20</f>
        <v>124396</v>
      </c>
      <c r="H33" s="118"/>
    </row>
    <row r="34" spans="1:8">
      <c r="A34" s="723" t="s">
        <v>57</v>
      </c>
      <c r="B34" s="706"/>
      <c r="C34" s="707" t="s">
        <v>58</v>
      </c>
      <c r="D34" s="725"/>
      <c r="E34" s="725"/>
      <c r="F34" s="603"/>
      <c r="G34" s="725">
        <f t="shared" ref="G34" si="3">G33</f>
        <v>124396</v>
      </c>
      <c r="H34" s="118"/>
    </row>
    <row r="35" spans="1:8">
      <c r="A35" s="708" t="s">
        <v>217</v>
      </c>
      <c r="B35" s="709" t="s">
        <v>666</v>
      </c>
    </row>
    <row r="36" spans="1:8">
      <c r="A36" s="708"/>
      <c r="B36" s="709"/>
    </row>
    <row r="37" spans="1:8">
      <c r="A37" s="709" t="s">
        <v>727</v>
      </c>
    </row>
    <row r="38" spans="1:8">
      <c r="A38" s="708" t="s">
        <v>214</v>
      </c>
      <c r="B38" s="709" t="s">
        <v>842</v>
      </c>
    </row>
    <row r="39" spans="1:8">
      <c r="A39" s="708" t="s">
        <v>215</v>
      </c>
      <c r="B39" s="709" t="s">
        <v>819</v>
      </c>
    </row>
    <row r="40" spans="1:8">
      <c r="A40" s="681"/>
      <c r="B40" s="709"/>
    </row>
    <row r="41" spans="1:8">
      <c r="A41" s="681"/>
      <c r="B41" s="411"/>
      <c r="C41" s="673"/>
      <c r="D41" s="685"/>
      <c r="E41" s="685"/>
      <c r="F41" s="673"/>
      <c r="G41" s="673"/>
    </row>
    <row r="42" spans="1:8">
      <c r="A42" s="681"/>
      <c r="B42" s="721"/>
      <c r="C42" s="367"/>
      <c r="D42" s="368"/>
      <c r="E42" s="367"/>
      <c r="F42" s="368"/>
      <c r="G42" s="673"/>
    </row>
    <row r="43" spans="1:8">
      <c r="B43" s="721"/>
      <c r="C43" s="808"/>
      <c r="D43" s="76"/>
      <c r="E43" s="76"/>
      <c r="F43" s="1220"/>
      <c r="G43" s="673"/>
    </row>
    <row r="44" spans="1:8">
      <c r="B44" s="721"/>
      <c r="C44" s="673"/>
      <c r="D44" s="685"/>
      <c r="E44" s="685"/>
      <c r="F44" s="673"/>
      <c r="G44" s="673"/>
    </row>
  </sheetData>
  <autoFilter ref="A14:L22"/>
  <mergeCells count="7">
    <mergeCell ref="A2:G2"/>
    <mergeCell ref="A1:G1"/>
    <mergeCell ref="A3:G3"/>
    <mergeCell ref="B4:G4"/>
    <mergeCell ref="B13:G13"/>
    <mergeCell ref="D12:E12"/>
    <mergeCell ref="F12:G12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1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syncVertical="1" syncRef="A55" transitionEvaluation="1">
    <tabColor rgb="FF92D050"/>
  </sheetPr>
  <dimension ref="A1:I80"/>
  <sheetViews>
    <sheetView view="pageBreakPreview" topLeftCell="A55" zoomScaleSheetLayoutView="100" workbookViewId="0">
      <selection activeCell="B75" sqref="B75:I80"/>
    </sheetView>
  </sheetViews>
  <sheetFormatPr defaultColWidth="11" defaultRowHeight="13.2"/>
  <cols>
    <col min="1" max="1" width="5.5546875" style="752" customWidth="1"/>
    <col min="2" max="2" width="7.6640625" style="124" customWidth="1"/>
    <col min="3" max="3" width="40.77734375" style="81" customWidth="1"/>
    <col min="4" max="4" width="7.33203125" style="81" customWidth="1"/>
    <col min="5" max="7" width="10.33203125" style="81" customWidth="1"/>
    <col min="8" max="8" width="4.44140625" style="594" customWidth="1"/>
    <col min="9" max="10" width="11" style="81"/>
    <col min="11" max="11" width="8.5546875" style="81" customWidth="1"/>
    <col min="12" max="12" width="11.109375" style="81" bestFit="1" customWidth="1"/>
    <col min="13" max="13" width="11.33203125" style="81" bestFit="1" customWidth="1"/>
    <col min="14" max="16384" width="11" style="81"/>
  </cols>
  <sheetData>
    <row r="1" spans="1:8" ht="15" customHeight="1">
      <c r="A1" s="1196" t="s">
        <v>82</v>
      </c>
      <c r="B1" s="1196"/>
      <c r="C1" s="1196"/>
      <c r="D1" s="1196"/>
      <c r="E1" s="1196"/>
      <c r="F1" s="1196"/>
      <c r="G1" s="1196"/>
      <c r="H1" s="1090"/>
    </row>
    <row r="2" spans="1:8" ht="15" customHeight="1">
      <c r="A2" s="1196" t="s">
        <v>382</v>
      </c>
      <c r="B2" s="1196"/>
      <c r="C2" s="1196"/>
      <c r="D2" s="1196"/>
      <c r="E2" s="1196"/>
      <c r="F2" s="1196"/>
      <c r="G2" s="1196"/>
      <c r="H2" s="1090"/>
    </row>
    <row r="3" spans="1:8" ht="15" customHeight="1">
      <c r="A3" s="1187" t="s">
        <v>603</v>
      </c>
      <c r="B3" s="1187"/>
      <c r="C3" s="1187"/>
      <c r="D3" s="1187"/>
      <c r="E3" s="1187"/>
      <c r="F3" s="1187"/>
      <c r="G3" s="1187"/>
      <c r="H3" s="1088"/>
    </row>
    <row r="4" spans="1:8" ht="15" customHeight="1">
      <c r="A4" s="354"/>
      <c r="B4" s="1188"/>
      <c r="C4" s="1188"/>
      <c r="D4" s="1188"/>
      <c r="E4" s="1188"/>
      <c r="F4" s="1188"/>
      <c r="G4" s="1188"/>
      <c r="H4" s="360"/>
    </row>
    <row r="5" spans="1:8" ht="1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 ht="15" customHeight="1">
      <c r="A6" s="354"/>
      <c r="B6" s="356" t="s">
        <v>14</v>
      </c>
      <c r="C6" s="296" t="s">
        <v>15</v>
      </c>
      <c r="D6" s="362" t="s">
        <v>58</v>
      </c>
      <c r="E6" s="293">
        <v>5062212</v>
      </c>
      <c r="F6" s="726">
        <v>480100</v>
      </c>
      <c r="G6" s="293">
        <f>SUM(E6:F6)</f>
        <v>5542312</v>
      </c>
      <c r="H6" s="362"/>
    </row>
    <row r="7" spans="1:8" ht="15" customHeight="1">
      <c r="A7" s="354"/>
      <c r="B7" s="356" t="s">
        <v>16</v>
      </c>
      <c r="C7" s="359" t="s">
        <v>17</v>
      </c>
      <c r="D7" s="460"/>
      <c r="E7" s="294"/>
      <c r="F7" s="727"/>
      <c r="G7" s="294"/>
      <c r="H7" s="460"/>
    </row>
    <row r="8" spans="1:8" ht="15" customHeight="1">
      <c r="A8" s="354"/>
      <c r="B8" s="356"/>
      <c r="C8" s="359" t="s">
        <v>115</v>
      </c>
      <c r="D8" s="460" t="s">
        <v>58</v>
      </c>
      <c r="E8" s="294">
        <f>G46</f>
        <v>267300</v>
      </c>
      <c r="F8" s="461">
        <f>G60</f>
        <v>92000</v>
      </c>
      <c r="G8" s="294">
        <f>SUM(E8:F8)</f>
        <v>359300</v>
      </c>
      <c r="H8" s="460"/>
    </row>
    <row r="9" spans="1:8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5329512</v>
      </c>
      <c r="F9" s="728">
        <f>SUM(F6:F8)</f>
        <v>572100</v>
      </c>
      <c r="G9" s="463">
        <f>SUM(E9:F9)</f>
        <v>5901612</v>
      </c>
      <c r="H9" s="362"/>
    </row>
    <row r="10" spans="1:8" ht="15" customHeight="1">
      <c r="A10" s="354"/>
      <c r="B10" s="356"/>
      <c r="C10" s="296"/>
      <c r="D10" s="295"/>
      <c r="E10" s="295"/>
      <c r="F10" s="362"/>
      <c r="G10" s="295"/>
      <c r="H10" s="362"/>
    </row>
    <row r="11" spans="1:8" ht="15" customHeight="1">
      <c r="A11" s="293"/>
      <c r="B11" s="536" t="s">
        <v>28</v>
      </c>
      <c r="C11" s="295" t="s">
        <v>29</v>
      </c>
      <c r="D11" s="295"/>
      <c r="E11" s="295"/>
      <c r="F11" s="362"/>
      <c r="G11" s="295"/>
      <c r="H11" s="362"/>
    </row>
    <row r="12" spans="1:8" s="66" customFormat="1" ht="15" customHeight="1">
      <c r="A12" s="464"/>
      <c r="B12" s="465"/>
      <c r="C12" s="466"/>
      <c r="D12" s="679"/>
      <c r="E12" s="679"/>
      <c r="F12" s="679"/>
      <c r="G12" s="679"/>
      <c r="H12" s="1087"/>
    </row>
    <row r="13" spans="1:8" s="66" customFormat="1" ht="15" customHeight="1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5" customHeight="1" thickTop="1">
      <c r="A15" s="729" t="s">
        <v>62</v>
      </c>
      <c r="B15" s="730">
        <v>2210</v>
      </c>
      <c r="C15" s="731" t="s">
        <v>83</v>
      </c>
      <c r="D15" s="87"/>
      <c r="E15" s="71"/>
      <c r="F15" s="71"/>
      <c r="G15" s="87"/>
      <c r="H15" s="1102"/>
    </row>
    <row r="16" spans="1:8" ht="15" customHeight="1">
      <c r="A16" s="729"/>
      <c r="B16" s="732">
        <v>1</v>
      </c>
      <c r="C16" s="733" t="s">
        <v>84</v>
      </c>
      <c r="D16" s="87"/>
      <c r="E16" s="70"/>
      <c r="F16" s="71"/>
      <c r="G16" s="82"/>
      <c r="H16" s="600"/>
    </row>
    <row r="17" spans="1:8" ht="15" customHeight="1">
      <c r="A17" s="729"/>
      <c r="B17" s="734">
        <v>1.1100000000000001</v>
      </c>
      <c r="C17" s="735" t="s">
        <v>284</v>
      </c>
    </row>
    <row r="18" spans="1:8" ht="15" customHeight="1">
      <c r="A18" s="729"/>
      <c r="B18" s="736">
        <v>61</v>
      </c>
      <c r="C18" s="737" t="s">
        <v>285</v>
      </c>
    </row>
    <row r="19" spans="1:8" s="592" customFormat="1" ht="15" customHeight="1">
      <c r="A19" s="1083"/>
      <c r="B19" s="754" t="s">
        <v>466</v>
      </c>
      <c r="C19" s="1084" t="s">
        <v>467</v>
      </c>
      <c r="D19" s="1053"/>
      <c r="E19" s="1085"/>
      <c r="F19" s="1056"/>
      <c r="G19" s="1085">
        <v>50000</v>
      </c>
      <c r="H19" s="1103" t="s">
        <v>214</v>
      </c>
    </row>
    <row r="20" spans="1:8" ht="15" customHeight="1">
      <c r="A20" s="729" t="s">
        <v>57</v>
      </c>
      <c r="B20" s="736">
        <v>61</v>
      </c>
      <c r="C20" s="737" t="s">
        <v>285</v>
      </c>
      <c r="E20" s="621"/>
      <c r="F20" s="603"/>
      <c r="G20" s="621">
        <f>SUM(G19:G19)</f>
        <v>50000</v>
      </c>
    </row>
    <row r="21" spans="1:8" ht="15" customHeight="1">
      <c r="A21" s="729"/>
      <c r="B21" s="736"/>
      <c r="C21" s="737"/>
    </row>
    <row r="22" spans="1:8" ht="15" customHeight="1">
      <c r="A22" s="729"/>
      <c r="B22" s="736">
        <v>62</v>
      </c>
      <c r="C22" s="737" t="s">
        <v>286</v>
      </c>
    </row>
    <row r="23" spans="1:8" ht="15" customHeight="1">
      <c r="A23" s="1100" t="s">
        <v>217</v>
      </c>
      <c r="B23" s="738" t="s">
        <v>697</v>
      </c>
      <c r="C23" s="737" t="s">
        <v>698</v>
      </c>
      <c r="D23" s="580"/>
      <c r="E23" s="595"/>
      <c r="F23" s="581"/>
      <c r="G23" s="595">
        <v>3500</v>
      </c>
      <c r="H23" s="1078" t="s">
        <v>215</v>
      </c>
    </row>
    <row r="24" spans="1:8" ht="15" customHeight="1">
      <c r="A24" s="729" t="s">
        <v>57</v>
      </c>
      <c r="B24" s="736">
        <v>62</v>
      </c>
      <c r="C24" s="737" t="s">
        <v>286</v>
      </c>
      <c r="E24" s="621"/>
      <c r="F24" s="603"/>
      <c r="G24" s="621">
        <f>SUM(G23:G23)</f>
        <v>3500</v>
      </c>
    </row>
    <row r="25" spans="1:8" ht="15" customHeight="1">
      <c r="A25" s="729" t="s">
        <v>57</v>
      </c>
      <c r="B25" s="734">
        <v>1.1100000000000001</v>
      </c>
      <c r="C25" s="735" t="s">
        <v>284</v>
      </c>
      <c r="E25" s="621"/>
      <c r="F25" s="603"/>
      <c r="G25" s="621">
        <f t="shared" ref="G25" si="0">G24+G20</f>
        <v>53500</v>
      </c>
    </row>
    <row r="26" spans="1:8">
      <c r="A26" s="729"/>
      <c r="B26" s="734"/>
      <c r="C26" s="735"/>
    </row>
    <row r="27" spans="1:8">
      <c r="A27" s="729"/>
      <c r="B27" s="734">
        <v>1.8</v>
      </c>
      <c r="C27" s="735" t="s">
        <v>24</v>
      </c>
    </row>
    <row r="28" spans="1:8">
      <c r="A28" s="729"/>
      <c r="B28" s="739" t="s">
        <v>129</v>
      </c>
      <c r="C28" s="737" t="s">
        <v>64</v>
      </c>
    </row>
    <row r="29" spans="1:8" ht="15" customHeight="1">
      <c r="A29" s="1101" t="s">
        <v>217</v>
      </c>
      <c r="B29" s="756" t="s">
        <v>689</v>
      </c>
      <c r="C29" s="643" t="s">
        <v>694</v>
      </c>
      <c r="D29" s="580"/>
      <c r="F29" s="580"/>
      <c r="G29" s="81">
        <v>11600</v>
      </c>
      <c r="H29" s="1078" t="s">
        <v>221</v>
      </c>
    </row>
    <row r="30" spans="1:8" ht="15" customHeight="1">
      <c r="A30" s="1101" t="s">
        <v>217</v>
      </c>
      <c r="B30" s="756" t="s">
        <v>690</v>
      </c>
      <c r="C30" s="643" t="s">
        <v>695</v>
      </c>
      <c r="D30" s="580"/>
      <c r="F30" s="580"/>
      <c r="G30" s="81">
        <v>5000</v>
      </c>
      <c r="H30" s="1078" t="s">
        <v>676</v>
      </c>
    </row>
    <row r="31" spans="1:8" ht="15" customHeight="1">
      <c r="A31" s="1101" t="s">
        <v>217</v>
      </c>
      <c r="B31" s="756" t="s">
        <v>691</v>
      </c>
      <c r="C31" s="643" t="s">
        <v>696</v>
      </c>
      <c r="D31" s="580"/>
      <c r="F31" s="580"/>
      <c r="G31" s="81">
        <v>700</v>
      </c>
      <c r="H31" s="594" t="s">
        <v>678</v>
      </c>
    </row>
    <row r="32" spans="1:8" ht="28.05" customHeight="1">
      <c r="A32" s="1100" t="s">
        <v>217</v>
      </c>
      <c r="B32" s="1104" t="s">
        <v>692</v>
      </c>
      <c r="C32" s="413" t="s">
        <v>843</v>
      </c>
      <c r="D32" s="580"/>
      <c r="F32" s="580"/>
      <c r="G32" s="81">
        <v>15000</v>
      </c>
      <c r="H32" s="1078"/>
    </row>
    <row r="33" spans="1:8" ht="15" customHeight="1">
      <c r="A33" s="1101" t="s">
        <v>217</v>
      </c>
      <c r="B33" s="756" t="s">
        <v>693</v>
      </c>
      <c r="C33" s="755" t="s">
        <v>699</v>
      </c>
      <c r="D33" s="580"/>
      <c r="E33" s="595"/>
      <c r="F33" s="581"/>
      <c r="G33" s="595">
        <v>1500</v>
      </c>
      <c r="H33" s="1078"/>
    </row>
    <row r="34" spans="1:8" ht="15" customHeight="1">
      <c r="A34" s="729" t="s">
        <v>57</v>
      </c>
      <c r="B34" s="739" t="s">
        <v>129</v>
      </c>
      <c r="C34" s="737" t="s">
        <v>64</v>
      </c>
      <c r="E34" s="595"/>
      <c r="F34" s="581"/>
      <c r="G34" s="595">
        <f>SUM(G29:G33)</f>
        <v>33800</v>
      </c>
    </row>
    <row r="35" spans="1:8" ht="15" customHeight="1">
      <c r="A35" s="729" t="s">
        <v>57</v>
      </c>
      <c r="B35" s="734">
        <v>1.8</v>
      </c>
      <c r="C35" s="735" t="s">
        <v>24</v>
      </c>
      <c r="E35" s="621"/>
      <c r="F35" s="603"/>
      <c r="G35" s="621">
        <f t="shared" ref="G35" si="1">G34</f>
        <v>33800</v>
      </c>
    </row>
    <row r="36" spans="1:8" ht="15" customHeight="1">
      <c r="A36" s="729" t="s">
        <v>57</v>
      </c>
      <c r="B36" s="732">
        <v>1</v>
      </c>
      <c r="C36" s="733" t="s">
        <v>84</v>
      </c>
      <c r="E36" s="621"/>
      <c r="F36" s="603"/>
      <c r="G36" s="621">
        <f t="shared" ref="G36" si="2">G35+G25</f>
        <v>87300</v>
      </c>
    </row>
    <row r="37" spans="1:8">
      <c r="A37" s="729"/>
      <c r="B37" s="732"/>
      <c r="C37" s="737"/>
    </row>
    <row r="38" spans="1:8" ht="15" customHeight="1">
      <c r="A38" s="729"/>
      <c r="B38" s="732">
        <v>6</v>
      </c>
      <c r="C38" s="737" t="s">
        <v>468</v>
      </c>
    </row>
    <row r="39" spans="1:8" ht="15" customHeight="1">
      <c r="A39" s="729"/>
      <c r="B39" s="734">
        <v>6.101</v>
      </c>
      <c r="C39" s="735" t="s">
        <v>469</v>
      </c>
    </row>
    <row r="40" spans="1:8" ht="15" customHeight="1">
      <c r="A40" s="729"/>
      <c r="B40" s="740">
        <v>15</v>
      </c>
      <c r="C40" s="295" t="s">
        <v>470</v>
      </c>
    </row>
    <row r="41" spans="1:8" ht="15" customHeight="1">
      <c r="A41" s="729"/>
      <c r="B41" s="736" t="s">
        <v>471</v>
      </c>
      <c r="C41" s="737" t="s">
        <v>472</v>
      </c>
      <c r="D41" s="580"/>
      <c r="E41" s="595"/>
      <c r="F41" s="581"/>
      <c r="G41" s="595">
        <v>180000</v>
      </c>
      <c r="H41" s="594" t="s">
        <v>686</v>
      </c>
    </row>
    <row r="42" spans="1:8" ht="15" customHeight="1">
      <c r="A42" s="729" t="s">
        <v>57</v>
      </c>
      <c r="B42" s="740">
        <v>15</v>
      </c>
      <c r="C42" s="646" t="s">
        <v>470</v>
      </c>
      <c r="E42" s="595"/>
      <c r="F42" s="581"/>
      <c r="G42" s="595">
        <f t="shared" ref="G42:G44" si="3">G41</f>
        <v>180000</v>
      </c>
    </row>
    <row r="43" spans="1:8" ht="15" customHeight="1">
      <c r="A43" s="729" t="s">
        <v>57</v>
      </c>
      <c r="B43" s="734">
        <v>6.101</v>
      </c>
      <c r="C43" s="735" t="s">
        <v>469</v>
      </c>
      <c r="E43" s="621"/>
      <c r="F43" s="603"/>
      <c r="G43" s="621">
        <f t="shared" si="3"/>
        <v>180000</v>
      </c>
    </row>
    <row r="44" spans="1:8" ht="15" customHeight="1">
      <c r="A44" s="729" t="s">
        <v>57</v>
      </c>
      <c r="B44" s="732">
        <v>6</v>
      </c>
      <c r="C44" s="737" t="s">
        <v>468</v>
      </c>
      <c r="E44" s="595"/>
      <c r="F44" s="581"/>
      <c r="G44" s="595">
        <f t="shared" si="3"/>
        <v>180000</v>
      </c>
    </row>
    <row r="45" spans="1:8" ht="15" customHeight="1">
      <c r="A45" s="729" t="s">
        <v>57</v>
      </c>
      <c r="B45" s="730">
        <v>2210</v>
      </c>
      <c r="C45" s="731" t="s">
        <v>83</v>
      </c>
      <c r="D45" s="595"/>
      <c r="E45" s="621"/>
      <c r="F45" s="603"/>
      <c r="G45" s="621">
        <f t="shared" ref="G45" si="4">G44+G36</f>
        <v>267300</v>
      </c>
    </row>
    <row r="46" spans="1:8" ht="15" customHeight="1">
      <c r="A46" s="741" t="s">
        <v>57</v>
      </c>
      <c r="B46" s="742"/>
      <c r="C46" s="743" t="s">
        <v>61</v>
      </c>
      <c r="D46" s="595"/>
      <c r="E46" s="595"/>
      <c r="F46" s="581"/>
      <c r="G46" s="595">
        <f t="shared" ref="G46" si="5">G45</f>
        <v>267300</v>
      </c>
    </row>
    <row r="47" spans="1:8" hidden="1">
      <c r="A47" s="729"/>
      <c r="B47" s="736"/>
      <c r="C47" s="735"/>
    </row>
    <row r="48" spans="1:8">
      <c r="A48" s="729"/>
      <c r="B48" s="736"/>
      <c r="C48" s="744" t="s">
        <v>18</v>
      </c>
    </row>
    <row r="49" spans="1:8">
      <c r="A49" s="729" t="s">
        <v>62</v>
      </c>
      <c r="B49" s="575">
        <v>4210</v>
      </c>
      <c r="C49" s="415" t="s">
        <v>473</v>
      </c>
    </row>
    <row r="50" spans="1:8">
      <c r="A50" s="745"/>
      <c r="B50" s="577">
        <v>1</v>
      </c>
      <c r="C50" s="413" t="s">
        <v>139</v>
      </c>
    </row>
    <row r="51" spans="1:8">
      <c r="A51" s="745"/>
      <c r="B51" s="746">
        <v>1.1100000000000001</v>
      </c>
      <c r="C51" s="415" t="s">
        <v>140</v>
      </c>
    </row>
    <row r="52" spans="1:8">
      <c r="A52" s="745"/>
      <c r="B52" s="579">
        <v>60</v>
      </c>
      <c r="C52" s="413" t="s">
        <v>51</v>
      </c>
    </row>
    <row r="53" spans="1:8" ht="15" customHeight="1">
      <c r="A53" s="745"/>
      <c r="B53" s="747" t="s">
        <v>474</v>
      </c>
      <c r="C53" s="413" t="s">
        <v>475</v>
      </c>
      <c r="D53" s="580"/>
      <c r="F53" s="580"/>
      <c r="G53" s="81">
        <v>70000</v>
      </c>
      <c r="H53" s="594" t="s">
        <v>731</v>
      </c>
    </row>
    <row r="54" spans="1:8" ht="15" customHeight="1">
      <c r="A54" s="745"/>
      <c r="B54" s="747" t="s">
        <v>446</v>
      </c>
      <c r="C54" s="413" t="s">
        <v>476</v>
      </c>
      <c r="D54" s="580"/>
      <c r="F54" s="580"/>
      <c r="G54" s="81">
        <v>5000</v>
      </c>
      <c r="H54" s="594" t="s">
        <v>740</v>
      </c>
    </row>
    <row r="55" spans="1:8" ht="15" customHeight="1">
      <c r="A55" s="745"/>
      <c r="B55" s="747" t="s">
        <v>477</v>
      </c>
      <c r="C55" s="413" t="s">
        <v>478</v>
      </c>
      <c r="D55" s="580"/>
      <c r="E55" s="595"/>
      <c r="F55" s="581"/>
      <c r="G55" s="595">
        <v>17000</v>
      </c>
      <c r="H55" s="594" t="s">
        <v>824</v>
      </c>
    </row>
    <row r="56" spans="1:8">
      <c r="A56" s="745" t="s">
        <v>57</v>
      </c>
      <c r="B56" s="579">
        <v>60</v>
      </c>
      <c r="C56" s="413" t="s">
        <v>51</v>
      </c>
      <c r="E56" s="621"/>
      <c r="F56" s="603"/>
      <c r="G56" s="621">
        <f>SUM(G53:G55)</f>
        <v>92000</v>
      </c>
    </row>
    <row r="57" spans="1:8">
      <c r="A57" s="745" t="s">
        <v>57</v>
      </c>
      <c r="B57" s="746">
        <v>1.1100000000000001</v>
      </c>
      <c r="C57" s="415" t="s">
        <v>140</v>
      </c>
      <c r="E57" s="595"/>
      <c r="F57" s="581"/>
      <c r="G57" s="595">
        <f t="shared" ref="G57:G58" si="6">G56</f>
        <v>92000</v>
      </c>
    </row>
    <row r="58" spans="1:8">
      <c r="A58" s="745" t="s">
        <v>57</v>
      </c>
      <c r="B58" s="577">
        <v>1</v>
      </c>
      <c r="C58" s="413" t="s">
        <v>139</v>
      </c>
      <c r="E58" s="595"/>
      <c r="F58" s="581"/>
      <c r="G58" s="595">
        <f t="shared" si="6"/>
        <v>92000</v>
      </c>
    </row>
    <row r="59" spans="1:8">
      <c r="A59" s="745" t="s">
        <v>57</v>
      </c>
      <c r="B59" s="575">
        <v>4210</v>
      </c>
      <c r="C59" s="415" t="s">
        <v>288</v>
      </c>
      <c r="D59" s="595"/>
      <c r="E59" s="595"/>
      <c r="F59" s="581"/>
      <c r="G59" s="595">
        <f t="shared" ref="G59:G60" si="7">G58</f>
        <v>92000</v>
      </c>
    </row>
    <row r="60" spans="1:8">
      <c r="A60" s="748" t="s">
        <v>57</v>
      </c>
      <c r="B60" s="749"/>
      <c r="C60" s="750" t="s">
        <v>18</v>
      </c>
      <c r="D60" s="595"/>
      <c r="E60" s="595"/>
      <c r="F60" s="581"/>
      <c r="G60" s="595">
        <f t="shared" si="7"/>
        <v>92000</v>
      </c>
    </row>
    <row r="61" spans="1:8">
      <c r="A61" s="748" t="s">
        <v>57</v>
      </c>
      <c r="B61" s="749"/>
      <c r="C61" s="750" t="s">
        <v>58</v>
      </c>
      <c r="D61" s="595"/>
      <c r="E61" s="595"/>
      <c r="F61" s="581"/>
      <c r="G61" s="595">
        <f t="shared" ref="G61" si="8">G60+G46</f>
        <v>359300</v>
      </c>
    </row>
    <row r="62" spans="1:8">
      <c r="A62" s="751" t="s">
        <v>217</v>
      </c>
      <c r="B62" s="569" t="s">
        <v>666</v>
      </c>
      <c r="C62" s="574"/>
      <c r="D62" s="580"/>
      <c r="E62" s="580"/>
      <c r="F62" s="580"/>
      <c r="G62" s="580"/>
      <c r="H62" s="1078"/>
    </row>
    <row r="63" spans="1:8">
      <c r="A63" s="751"/>
      <c r="B63" s="569"/>
      <c r="C63" s="574"/>
      <c r="D63" s="580"/>
      <c r="E63" s="580"/>
      <c r="F63" s="580"/>
      <c r="G63" s="580"/>
      <c r="H63" s="1078"/>
    </row>
    <row r="64" spans="1:8" ht="14.4" customHeight="1">
      <c r="A64" s="569" t="s">
        <v>646</v>
      </c>
    </row>
    <row r="65" spans="1:9" ht="14.4" customHeight="1">
      <c r="A65" s="751" t="s">
        <v>214</v>
      </c>
      <c r="B65" s="1199" t="s">
        <v>820</v>
      </c>
      <c r="C65" s="1199"/>
      <c r="D65" s="1199"/>
      <c r="E65" s="1199"/>
      <c r="F65" s="1199"/>
      <c r="G65" s="1199"/>
    </row>
    <row r="66" spans="1:9" ht="14.4" customHeight="1">
      <c r="A66" s="751" t="s">
        <v>215</v>
      </c>
      <c r="B66" s="586" t="s">
        <v>821</v>
      </c>
      <c r="C66" s="1068"/>
      <c r="D66" s="1068"/>
      <c r="E66" s="1068"/>
      <c r="F66" s="1068"/>
      <c r="G66" s="1068"/>
    </row>
    <row r="67" spans="1:9" ht="14.4" customHeight="1">
      <c r="A67" s="751" t="s">
        <v>221</v>
      </c>
      <c r="B67" s="586" t="s">
        <v>822</v>
      </c>
      <c r="C67" s="1068"/>
      <c r="D67" s="1068"/>
      <c r="E67" s="1068"/>
      <c r="F67" s="1068"/>
      <c r="G67" s="1068"/>
    </row>
    <row r="68" spans="1:9" ht="14.4" customHeight="1">
      <c r="A68" s="751" t="s">
        <v>676</v>
      </c>
      <c r="B68" s="586" t="s">
        <v>823</v>
      </c>
      <c r="C68" s="1068"/>
      <c r="D68" s="1068"/>
      <c r="E68" s="1068"/>
      <c r="F68" s="1068"/>
      <c r="G68" s="1068"/>
    </row>
    <row r="69" spans="1:9" ht="14.4" customHeight="1">
      <c r="A69" s="751" t="s">
        <v>678</v>
      </c>
      <c r="B69" s="569" t="s">
        <v>784</v>
      </c>
      <c r="C69" s="1068"/>
      <c r="D69" s="1068"/>
      <c r="E69" s="1068"/>
      <c r="F69" s="1068"/>
      <c r="G69" s="1068"/>
    </row>
    <row r="70" spans="1:9" ht="14.4" customHeight="1">
      <c r="A70" s="751" t="s">
        <v>686</v>
      </c>
      <c r="B70" s="569" t="s">
        <v>647</v>
      </c>
      <c r="C70" s="1068"/>
      <c r="D70" s="1068"/>
      <c r="E70" s="1068"/>
      <c r="F70" s="1068"/>
      <c r="G70" s="1068"/>
    </row>
    <row r="71" spans="1:9" ht="14.4" customHeight="1">
      <c r="A71" s="751" t="s">
        <v>731</v>
      </c>
      <c r="B71" s="569" t="s">
        <v>768</v>
      </c>
      <c r="C71" s="1068"/>
      <c r="D71" s="1068"/>
      <c r="E71" s="1068"/>
      <c r="F71" s="1068"/>
      <c r="G71" s="1068"/>
    </row>
    <row r="72" spans="1:9" ht="14.4" customHeight="1">
      <c r="A72" s="751" t="s">
        <v>740</v>
      </c>
      <c r="B72" s="569" t="s">
        <v>700</v>
      </c>
      <c r="C72" s="1068"/>
      <c r="D72" s="1068"/>
      <c r="E72" s="1068"/>
      <c r="F72" s="1068"/>
      <c r="G72" s="1068"/>
    </row>
    <row r="73" spans="1:9" ht="14.4" customHeight="1">
      <c r="A73" s="751" t="s">
        <v>824</v>
      </c>
      <c r="B73" s="569" t="s">
        <v>825</v>
      </c>
      <c r="C73" s="1068"/>
      <c r="D73" s="1068"/>
      <c r="E73" s="1068"/>
      <c r="F73" s="1068"/>
      <c r="G73" s="1068"/>
    </row>
    <row r="75" spans="1:9">
      <c r="B75" s="327"/>
      <c r="C75" s="80"/>
      <c r="D75" s="80"/>
      <c r="E75" s="80"/>
      <c r="F75" s="80"/>
      <c r="G75" s="80"/>
      <c r="H75" s="982"/>
      <c r="I75" s="80"/>
    </row>
    <row r="76" spans="1:9">
      <c r="B76" s="327"/>
      <c r="C76" s="367"/>
      <c r="D76" s="368"/>
      <c r="E76" s="367"/>
      <c r="F76" s="368"/>
      <c r="G76" s="80"/>
      <c r="H76" s="982"/>
      <c r="I76" s="80"/>
    </row>
    <row r="77" spans="1:9">
      <c r="B77" s="327"/>
      <c r="C77" s="808"/>
      <c r="D77" s="76"/>
      <c r="E77" s="76"/>
      <c r="F77" s="1220"/>
      <c r="G77" s="80"/>
      <c r="H77" s="982"/>
      <c r="I77" s="80"/>
    </row>
    <row r="78" spans="1:9">
      <c r="B78" s="327"/>
      <c r="C78" s="80"/>
      <c r="D78" s="80"/>
      <c r="E78" s="80"/>
      <c r="F78" s="80"/>
      <c r="G78" s="80"/>
      <c r="H78" s="982"/>
      <c r="I78" s="80"/>
    </row>
    <row r="79" spans="1:9">
      <c r="B79" s="327"/>
      <c r="C79" s="80"/>
      <c r="D79" s="80"/>
      <c r="E79" s="80"/>
      <c r="F79" s="80"/>
      <c r="G79" s="80"/>
      <c r="H79" s="982"/>
      <c r="I79" s="80"/>
    </row>
    <row r="80" spans="1:9">
      <c r="B80" s="327"/>
      <c r="C80" s="80"/>
      <c r="D80" s="80"/>
      <c r="E80" s="80"/>
      <c r="F80" s="80"/>
      <c r="G80" s="80"/>
      <c r="H80" s="982"/>
      <c r="I80" s="80"/>
    </row>
  </sheetData>
  <autoFilter ref="A14:H16"/>
  <mergeCells count="6">
    <mergeCell ref="B65:G65"/>
    <mergeCell ref="B13:G13"/>
    <mergeCell ref="A1:G1"/>
    <mergeCell ref="A2:G2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2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46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16">
    <tabColor rgb="FF92D050"/>
  </sheetPr>
  <dimension ref="A1:J67"/>
  <sheetViews>
    <sheetView view="pageBreakPreview" topLeftCell="A37" zoomScaleSheetLayoutView="100" workbookViewId="0">
      <selection activeCell="B60" sqref="B60:J66"/>
    </sheetView>
  </sheetViews>
  <sheetFormatPr defaultColWidth="11" defaultRowHeight="13.2"/>
  <cols>
    <col min="1" max="1" width="5.5546875" style="752" customWidth="1"/>
    <col min="2" max="2" width="8.109375" style="124" customWidth="1"/>
    <col min="3" max="3" width="40.77734375" style="81" customWidth="1"/>
    <col min="4" max="4" width="7.33203125" style="81" customWidth="1"/>
    <col min="5" max="7" width="10.33203125" style="81" customWidth="1"/>
    <col min="8" max="8" width="5.109375" style="594" customWidth="1"/>
    <col min="9" max="10" width="11" style="81"/>
    <col min="11" max="11" width="8.5546875" style="81" customWidth="1"/>
    <col min="12" max="12" width="11.109375" style="81" bestFit="1" customWidth="1"/>
    <col min="13" max="13" width="11.33203125" style="81" bestFit="1" customWidth="1"/>
    <col min="14" max="16384" width="11" style="81"/>
  </cols>
  <sheetData>
    <row r="1" spans="1:8">
      <c r="A1" s="1200" t="s">
        <v>141</v>
      </c>
      <c r="B1" s="1200"/>
      <c r="C1" s="1200"/>
      <c r="D1" s="1200"/>
      <c r="E1" s="1200"/>
      <c r="F1" s="1200"/>
      <c r="G1" s="1200"/>
      <c r="H1" s="1090"/>
    </row>
    <row r="2" spans="1:8">
      <c r="A2" s="1200" t="s">
        <v>142</v>
      </c>
      <c r="B2" s="1200"/>
      <c r="C2" s="1200"/>
      <c r="D2" s="1200"/>
      <c r="E2" s="1200"/>
      <c r="F2" s="1200"/>
      <c r="G2" s="1200"/>
      <c r="H2" s="1090"/>
    </row>
    <row r="3" spans="1:8">
      <c r="A3" s="1187" t="s">
        <v>604</v>
      </c>
      <c r="B3" s="1187"/>
      <c r="C3" s="1187"/>
      <c r="D3" s="1187"/>
      <c r="E3" s="1187"/>
      <c r="F3" s="1187"/>
      <c r="G3" s="1187"/>
      <c r="H3" s="1088"/>
    </row>
    <row r="4" spans="1:8" ht="7.2" customHeight="1">
      <c r="A4" s="354"/>
      <c r="B4" s="1188"/>
      <c r="C4" s="1188"/>
      <c r="D4" s="1188"/>
      <c r="E4" s="1188"/>
      <c r="F4" s="1188"/>
      <c r="G4" s="1188"/>
      <c r="H4" s="360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604219</v>
      </c>
      <c r="F6" s="726">
        <v>182697</v>
      </c>
      <c r="G6" s="293">
        <f>SUM(E6:F6)</f>
        <v>786916</v>
      </c>
      <c r="H6" s="362"/>
    </row>
    <row r="7" spans="1:8">
      <c r="A7" s="354"/>
      <c r="B7" s="356" t="s">
        <v>16</v>
      </c>
      <c r="C7" s="359" t="s">
        <v>17</v>
      </c>
      <c r="D7" s="460"/>
      <c r="E7" s="294"/>
      <c r="F7" s="727"/>
      <c r="G7" s="294"/>
      <c r="H7" s="460"/>
    </row>
    <row r="8" spans="1:8">
      <c r="A8" s="354"/>
      <c r="B8" s="356"/>
      <c r="C8" s="359" t="s">
        <v>115</v>
      </c>
      <c r="D8" s="460" t="s">
        <v>58</v>
      </c>
      <c r="E8" s="294">
        <f>G39</f>
        <v>85191</v>
      </c>
      <c r="F8" s="461">
        <f>G51</f>
        <v>21800</v>
      </c>
      <c r="G8" s="294">
        <f>SUM(E8:F8)</f>
        <v>106991</v>
      </c>
      <c r="H8" s="460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689410</v>
      </c>
      <c r="F9" s="728">
        <f>SUM(F6:F8)</f>
        <v>204497</v>
      </c>
      <c r="G9" s="463">
        <f>SUM(E9:F9)</f>
        <v>893907</v>
      </c>
      <c r="H9" s="362"/>
    </row>
    <row r="10" spans="1:8">
      <c r="A10" s="354"/>
      <c r="B10" s="356"/>
      <c r="C10" s="296"/>
      <c r="D10" s="295"/>
      <c r="E10" s="295"/>
      <c r="F10" s="362"/>
      <c r="G10" s="295"/>
      <c r="H10" s="362"/>
    </row>
    <row r="11" spans="1:8">
      <c r="A11" s="293"/>
      <c r="B11" s="536" t="s">
        <v>28</v>
      </c>
      <c r="C11" s="295" t="s">
        <v>29</v>
      </c>
      <c r="D11" s="295"/>
      <c r="E11" s="295"/>
      <c r="F11" s="362"/>
      <c r="G11" s="295"/>
      <c r="H11" s="362"/>
    </row>
    <row r="12" spans="1:8" s="66" customFormat="1" ht="7.8" customHeight="1">
      <c r="A12" s="464"/>
      <c r="B12" s="465"/>
      <c r="C12" s="466"/>
      <c r="D12" s="679"/>
      <c r="E12" s="679"/>
      <c r="F12" s="679"/>
      <c r="G12" s="679"/>
      <c r="H12" s="1087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3.8" thickTop="1">
      <c r="A15" s="757"/>
      <c r="B15" s="327"/>
      <c r="C15" s="758" t="s">
        <v>61</v>
      </c>
      <c r="D15" s="474"/>
      <c r="E15" s="122"/>
      <c r="F15" s="122"/>
      <c r="G15" s="474"/>
      <c r="H15" s="1087"/>
    </row>
    <row r="16" spans="1:8">
      <c r="A16" s="752" t="s">
        <v>62</v>
      </c>
      <c r="B16" s="759">
        <v>2013</v>
      </c>
      <c r="C16" s="760" t="s">
        <v>289</v>
      </c>
      <c r="D16" s="761"/>
      <c r="E16" s="472"/>
      <c r="F16" s="472"/>
      <c r="G16" s="762"/>
      <c r="H16" s="606"/>
    </row>
    <row r="17" spans="1:8">
      <c r="A17" s="757"/>
      <c r="B17" s="763">
        <v>0.105</v>
      </c>
      <c r="C17" s="764" t="s">
        <v>480</v>
      </c>
      <c r="D17" s="661"/>
      <c r="E17" s="686"/>
      <c r="F17" s="686"/>
      <c r="G17" s="661"/>
      <c r="H17" s="982"/>
    </row>
    <row r="18" spans="1:8">
      <c r="A18" s="757"/>
      <c r="B18" s="327">
        <v>60</v>
      </c>
      <c r="C18" s="765" t="s">
        <v>481</v>
      </c>
      <c r="D18" s="87"/>
      <c r="E18" s="71"/>
      <c r="F18" s="71"/>
      <c r="G18" s="87"/>
      <c r="H18" s="1102"/>
    </row>
    <row r="19" spans="1:8">
      <c r="A19" s="757"/>
      <c r="B19" s="341" t="s">
        <v>131</v>
      </c>
      <c r="C19" s="765" t="s">
        <v>482</v>
      </c>
      <c r="D19" s="289"/>
      <c r="E19" s="70"/>
      <c r="F19" s="289"/>
      <c r="G19" s="82">
        <v>20000</v>
      </c>
      <c r="H19" s="600"/>
    </row>
    <row r="20" spans="1:8">
      <c r="A20" s="757" t="s">
        <v>57</v>
      </c>
      <c r="B20" s="763">
        <v>0.105</v>
      </c>
      <c r="C20" s="764" t="s">
        <v>480</v>
      </c>
      <c r="D20" s="87"/>
      <c r="E20" s="69"/>
      <c r="F20" s="288"/>
      <c r="G20" s="69">
        <f t="shared" ref="G20:G21" si="0">G19</f>
        <v>20000</v>
      </c>
      <c r="H20" s="1102"/>
    </row>
    <row r="21" spans="1:8">
      <c r="A21" s="757" t="s">
        <v>57</v>
      </c>
      <c r="B21" s="766">
        <v>2013</v>
      </c>
      <c r="C21" s="764" t="s">
        <v>289</v>
      </c>
      <c r="E21" s="621"/>
      <c r="F21" s="603"/>
      <c r="G21" s="621">
        <f t="shared" si="0"/>
        <v>20000</v>
      </c>
    </row>
    <row r="22" spans="1:8" ht="10.199999999999999" customHeight="1">
      <c r="A22" s="757"/>
      <c r="B22" s="766"/>
      <c r="C22" s="765"/>
    </row>
    <row r="23" spans="1:8">
      <c r="A23" s="757" t="s">
        <v>62</v>
      </c>
      <c r="B23" s="766">
        <v>2052</v>
      </c>
      <c r="C23" s="767" t="s">
        <v>276</v>
      </c>
    </row>
    <row r="24" spans="1:8">
      <c r="A24" s="757"/>
      <c r="B24" s="392">
        <v>0.09</v>
      </c>
      <c r="C24" s="767" t="s">
        <v>271</v>
      </c>
    </row>
    <row r="25" spans="1:8">
      <c r="A25" s="757"/>
      <c r="B25" s="327">
        <v>15</v>
      </c>
      <c r="C25" s="768" t="s">
        <v>483</v>
      </c>
    </row>
    <row r="26" spans="1:8">
      <c r="A26" s="757"/>
      <c r="B26" s="327" t="s">
        <v>484</v>
      </c>
      <c r="C26" s="768" t="s">
        <v>257</v>
      </c>
      <c r="D26" s="580"/>
      <c r="F26" s="580"/>
      <c r="G26" s="81">
        <v>14546</v>
      </c>
      <c r="H26" s="1078"/>
    </row>
    <row r="27" spans="1:8">
      <c r="A27" s="757"/>
      <c r="B27" s="327" t="s">
        <v>485</v>
      </c>
      <c r="C27" s="769" t="s">
        <v>110</v>
      </c>
      <c r="D27" s="580"/>
      <c r="E27" s="595"/>
      <c r="F27" s="581"/>
      <c r="G27" s="595">
        <v>50000</v>
      </c>
      <c r="H27" s="594" t="s">
        <v>214</v>
      </c>
    </row>
    <row r="28" spans="1:8">
      <c r="A28" s="757" t="s">
        <v>57</v>
      </c>
      <c r="B28" s="327">
        <v>15</v>
      </c>
      <c r="C28" s="768" t="s">
        <v>483</v>
      </c>
      <c r="E28" s="595"/>
      <c r="F28" s="581"/>
      <c r="G28" s="595">
        <f>SUM(G26:G27)</f>
        <v>64546</v>
      </c>
    </row>
    <row r="29" spans="1:8">
      <c r="A29" s="757" t="s">
        <v>57</v>
      </c>
      <c r="B29" s="392">
        <v>0.09</v>
      </c>
      <c r="C29" s="767" t="s">
        <v>271</v>
      </c>
      <c r="E29" s="595"/>
      <c r="F29" s="581"/>
      <c r="G29" s="595">
        <f t="shared" ref="G29" si="1">G28</f>
        <v>64546</v>
      </c>
    </row>
    <row r="30" spans="1:8">
      <c r="A30" s="757" t="s">
        <v>57</v>
      </c>
      <c r="B30" s="766">
        <v>2052</v>
      </c>
      <c r="C30" s="767" t="s">
        <v>276</v>
      </c>
      <c r="E30" s="595"/>
      <c r="F30" s="581"/>
      <c r="G30" s="595">
        <f t="shared" ref="G30" si="2">G29</f>
        <v>64546</v>
      </c>
    </row>
    <row r="31" spans="1:8" ht="10.199999999999999" customHeight="1">
      <c r="A31" s="757"/>
      <c r="B31" s="766"/>
      <c r="C31" s="768"/>
    </row>
    <row r="32" spans="1:8">
      <c r="A32" s="323"/>
      <c r="B32" s="326">
        <v>2059</v>
      </c>
      <c r="C32" s="125" t="s">
        <v>130</v>
      </c>
    </row>
    <row r="33" spans="1:8">
      <c r="A33" s="323"/>
      <c r="B33" s="770">
        <v>1</v>
      </c>
      <c r="C33" s="126" t="s">
        <v>169</v>
      </c>
    </row>
    <row r="34" spans="1:8">
      <c r="A34" s="323"/>
      <c r="B34" s="634">
        <v>1.0529999999999999</v>
      </c>
      <c r="C34" s="125" t="s">
        <v>123</v>
      </c>
    </row>
    <row r="35" spans="1:8">
      <c r="A35" s="323"/>
      <c r="B35" s="127" t="s">
        <v>293</v>
      </c>
      <c r="C35" s="126" t="s">
        <v>486</v>
      </c>
      <c r="D35" s="580"/>
      <c r="E35" s="595"/>
      <c r="F35" s="581"/>
      <c r="G35" s="595">
        <v>645</v>
      </c>
      <c r="H35" s="594" t="s">
        <v>215</v>
      </c>
    </row>
    <row r="36" spans="1:8">
      <c r="A36" s="323" t="s">
        <v>57</v>
      </c>
      <c r="B36" s="634">
        <v>1.0529999999999999</v>
      </c>
      <c r="C36" s="125" t="s">
        <v>123</v>
      </c>
      <c r="E36" s="595"/>
      <c r="F36" s="581"/>
      <c r="G36" s="595">
        <f>SUM(G35:G35)</f>
        <v>645</v>
      </c>
    </row>
    <row r="37" spans="1:8">
      <c r="A37" s="323" t="s">
        <v>57</v>
      </c>
      <c r="B37" s="770">
        <v>1</v>
      </c>
      <c r="C37" s="126" t="s">
        <v>169</v>
      </c>
      <c r="E37" s="595"/>
      <c r="F37" s="581"/>
      <c r="G37" s="595">
        <f t="shared" ref="G37:G38" si="3">G36</f>
        <v>645</v>
      </c>
    </row>
    <row r="38" spans="1:8">
      <c r="A38" s="323" t="s">
        <v>57</v>
      </c>
      <c r="B38" s="326">
        <v>2059</v>
      </c>
      <c r="C38" s="125" t="s">
        <v>130</v>
      </c>
      <c r="D38" s="595"/>
      <c r="E38" s="595"/>
      <c r="F38" s="581"/>
      <c r="G38" s="595">
        <f t="shared" si="3"/>
        <v>645</v>
      </c>
    </row>
    <row r="39" spans="1:8">
      <c r="A39" s="771" t="s">
        <v>57</v>
      </c>
      <c r="B39" s="772"/>
      <c r="C39" s="773" t="s">
        <v>61</v>
      </c>
      <c r="D39" s="595"/>
      <c r="E39" s="595"/>
      <c r="F39" s="581"/>
      <c r="G39" s="595">
        <f t="shared" ref="G39" si="4">G30+G21+G38</f>
        <v>85191</v>
      </c>
    </row>
    <row r="40" spans="1:8" ht="9.6" customHeight="1">
      <c r="A40" s="757"/>
      <c r="B40" s="327"/>
      <c r="C40" s="767"/>
      <c r="F40" s="80"/>
    </row>
    <row r="41" spans="1:8">
      <c r="A41" s="539"/>
      <c r="B41" s="540"/>
      <c r="C41" s="774" t="s">
        <v>18</v>
      </c>
      <c r="F41" s="80"/>
    </row>
    <row r="42" spans="1:8">
      <c r="A42" s="775" t="s">
        <v>62</v>
      </c>
      <c r="B42" s="776">
        <v>4059</v>
      </c>
      <c r="C42" s="774" t="s">
        <v>172</v>
      </c>
    </row>
    <row r="43" spans="1:8">
      <c r="A43" s="775"/>
      <c r="B43" s="770">
        <v>1</v>
      </c>
      <c r="C43" s="413" t="s">
        <v>169</v>
      </c>
    </row>
    <row r="44" spans="1:8">
      <c r="A44" s="757"/>
      <c r="B44" s="777">
        <v>1.0509999999999999</v>
      </c>
      <c r="C44" s="415" t="s">
        <v>51</v>
      </c>
    </row>
    <row r="45" spans="1:8" ht="15" customHeight="1">
      <c r="A45" s="757"/>
      <c r="B45" s="327" t="s">
        <v>279</v>
      </c>
      <c r="C45" s="768" t="s">
        <v>487</v>
      </c>
      <c r="D45" s="580"/>
      <c r="F45" s="580"/>
      <c r="G45" s="81">
        <v>10000</v>
      </c>
      <c r="H45" s="594" t="s">
        <v>221</v>
      </c>
    </row>
    <row r="46" spans="1:8">
      <c r="A46" s="327" t="s">
        <v>217</v>
      </c>
      <c r="B46" s="327" t="s">
        <v>435</v>
      </c>
      <c r="C46" s="768" t="s">
        <v>701</v>
      </c>
      <c r="D46" s="580"/>
      <c r="F46" s="580"/>
      <c r="G46" s="81">
        <v>5000</v>
      </c>
      <c r="H46" s="594" t="s">
        <v>676</v>
      </c>
    </row>
    <row r="47" spans="1:8" ht="26.4">
      <c r="A47" s="327" t="s">
        <v>217</v>
      </c>
      <c r="B47" s="327" t="s">
        <v>702</v>
      </c>
      <c r="C47" s="768" t="s">
        <v>703</v>
      </c>
      <c r="D47" s="580"/>
      <c r="E47" s="595"/>
      <c r="F47" s="581"/>
      <c r="G47" s="595">
        <v>6800</v>
      </c>
      <c r="H47" s="1078"/>
    </row>
    <row r="48" spans="1:8">
      <c r="A48" s="753" t="s">
        <v>57</v>
      </c>
      <c r="B48" s="777">
        <v>1.0509999999999999</v>
      </c>
      <c r="C48" s="415" t="s">
        <v>51</v>
      </c>
      <c r="E48" s="595"/>
      <c r="F48" s="581"/>
      <c r="G48" s="595">
        <f>SUM(G45:G47)</f>
        <v>21800</v>
      </c>
    </row>
    <row r="49" spans="1:10">
      <c r="A49" s="753" t="s">
        <v>57</v>
      </c>
      <c r="B49" s="770">
        <v>1</v>
      </c>
      <c r="C49" s="413" t="s">
        <v>169</v>
      </c>
      <c r="E49" s="595"/>
      <c r="F49" s="595"/>
      <c r="G49" s="595">
        <f>G48</f>
        <v>21800</v>
      </c>
    </row>
    <row r="50" spans="1:10">
      <c r="A50" s="753" t="s">
        <v>57</v>
      </c>
      <c r="B50" s="776">
        <v>4059</v>
      </c>
      <c r="C50" s="774" t="s">
        <v>172</v>
      </c>
      <c r="D50" s="595"/>
      <c r="E50" s="595"/>
      <c r="F50" s="581"/>
      <c r="G50" s="595">
        <f>G49</f>
        <v>21800</v>
      </c>
    </row>
    <row r="51" spans="1:10">
      <c r="A51" s="778" t="s">
        <v>57</v>
      </c>
      <c r="B51" s="772"/>
      <c r="C51" s="779" t="s">
        <v>18</v>
      </c>
      <c r="D51" s="621"/>
      <c r="E51" s="621"/>
      <c r="F51" s="603"/>
      <c r="G51" s="621">
        <f t="shared" ref="G51" si="5">G50</f>
        <v>21800</v>
      </c>
    </row>
    <row r="52" spans="1:10">
      <c r="A52" s="780" t="s">
        <v>57</v>
      </c>
      <c r="B52" s="781"/>
      <c r="C52" s="782" t="s">
        <v>58</v>
      </c>
      <c r="D52" s="595"/>
      <c r="E52" s="595"/>
      <c r="F52" s="581"/>
      <c r="G52" s="595">
        <f>G39+G51</f>
        <v>106991</v>
      </c>
    </row>
    <row r="53" spans="1:10">
      <c r="A53" s="751" t="s">
        <v>217</v>
      </c>
      <c r="B53" s="569" t="s">
        <v>666</v>
      </c>
      <c r="C53" s="620"/>
      <c r="D53" s="580"/>
      <c r="E53" s="580"/>
      <c r="F53" s="580"/>
      <c r="G53" s="580"/>
      <c r="H53" s="1078"/>
    </row>
    <row r="54" spans="1:10">
      <c r="A54" s="569" t="s">
        <v>667</v>
      </c>
      <c r="B54" s="569"/>
      <c r="C54" s="574"/>
      <c r="D54" s="574"/>
      <c r="E54" s="574"/>
      <c r="F54" s="574"/>
      <c r="G54" s="574"/>
    </row>
    <row r="55" spans="1:10">
      <c r="A55" s="751" t="s">
        <v>214</v>
      </c>
      <c r="B55" s="569" t="s">
        <v>826</v>
      </c>
      <c r="C55" s="620"/>
      <c r="D55" s="620"/>
      <c r="E55" s="620"/>
      <c r="F55" s="620"/>
      <c r="G55" s="620"/>
    </row>
    <row r="56" spans="1:10">
      <c r="A56" s="751" t="s">
        <v>215</v>
      </c>
      <c r="B56" s="569" t="s">
        <v>865</v>
      </c>
      <c r="C56" s="620"/>
      <c r="D56" s="620"/>
      <c r="E56" s="620"/>
      <c r="F56" s="620"/>
      <c r="G56" s="620"/>
    </row>
    <row r="57" spans="1:10">
      <c r="A57" s="751" t="s">
        <v>221</v>
      </c>
      <c r="B57" s="569" t="s">
        <v>704</v>
      </c>
      <c r="C57" s="620"/>
      <c r="D57" s="620"/>
      <c r="E57" s="620"/>
      <c r="F57" s="620"/>
      <c r="G57" s="620"/>
    </row>
    <row r="58" spans="1:10">
      <c r="A58" s="751" t="s">
        <v>676</v>
      </c>
      <c r="B58" s="569" t="s">
        <v>785</v>
      </c>
      <c r="C58" s="620"/>
      <c r="D58" s="620"/>
      <c r="E58" s="620"/>
      <c r="F58" s="620"/>
      <c r="G58" s="620"/>
    </row>
    <row r="60" spans="1:10">
      <c r="B60" s="327"/>
      <c r="C60" s="80"/>
      <c r="D60" s="80"/>
      <c r="E60" s="80"/>
      <c r="F60" s="80"/>
      <c r="G60" s="80"/>
      <c r="H60" s="982"/>
      <c r="I60" s="80"/>
      <c r="J60" s="80"/>
    </row>
    <row r="61" spans="1:10">
      <c r="B61" s="327"/>
      <c r="C61" s="367"/>
      <c r="D61" s="368"/>
      <c r="E61" s="367"/>
      <c r="F61" s="368"/>
      <c r="G61" s="80"/>
      <c r="H61" s="982"/>
      <c r="I61" s="80"/>
      <c r="J61" s="80"/>
    </row>
    <row r="62" spans="1:10">
      <c r="B62" s="327"/>
      <c r="C62" s="808"/>
      <c r="D62" s="76"/>
      <c r="E62" s="76"/>
      <c r="F62" s="1220"/>
      <c r="G62" s="80"/>
      <c r="H62" s="982"/>
      <c r="I62" s="80"/>
      <c r="J62" s="80"/>
    </row>
    <row r="63" spans="1:10">
      <c r="B63" s="327"/>
      <c r="C63" s="80"/>
      <c r="D63" s="80"/>
      <c r="E63" s="80"/>
      <c r="F63" s="80"/>
      <c r="G63" s="80"/>
      <c r="H63" s="982"/>
      <c r="I63" s="80"/>
      <c r="J63" s="80"/>
    </row>
    <row r="64" spans="1:10">
      <c r="B64" s="327"/>
      <c r="C64" s="80"/>
      <c r="D64" s="80"/>
      <c r="E64" s="80"/>
      <c r="F64" s="80"/>
      <c r="G64" s="80"/>
      <c r="H64" s="982"/>
      <c r="I64" s="80"/>
      <c r="J64" s="80"/>
    </row>
    <row r="65" spans="2:10">
      <c r="B65" s="327"/>
      <c r="C65" s="80"/>
      <c r="D65" s="80"/>
      <c r="E65" s="80"/>
      <c r="F65" s="80"/>
      <c r="G65" s="80"/>
      <c r="H65" s="982"/>
      <c r="I65" s="80"/>
      <c r="J65" s="80"/>
    </row>
    <row r="66" spans="2:10">
      <c r="B66" s="327"/>
      <c r="C66" s="80"/>
      <c r="D66" s="80"/>
      <c r="E66" s="80"/>
      <c r="F66" s="80"/>
      <c r="G66" s="80"/>
      <c r="H66" s="982"/>
      <c r="I66" s="80"/>
      <c r="J66" s="80"/>
    </row>
    <row r="67" spans="2:10">
      <c r="F67" s="81" t="s">
        <v>262</v>
      </c>
    </row>
  </sheetData>
  <autoFilter ref="A14:H20"/>
  <mergeCells count="5">
    <mergeCell ref="A1:G1"/>
    <mergeCell ref="A2:G2"/>
    <mergeCell ref="B13:G13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4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58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17">
    <tabColor rgb="FF92D050"/>
  </sheetPr>
  <dimension ref="A1:H35"/>
  <sheetViews>
    <sheetView view="pageBreakPreview" topLeftCell="A7" zoomScaleSheetLayoutView="100" workbookViewId="0">
      <selection activeCell="B31" sqref="B31:G35"/>
    </sheetView>
  </sheetViews>
  <sheetFormatPr defaultColWidth="11" defaultRowHeight="13.2"/>
  <cols>
    <col min="1" max="1" width="5.33203125" style="128" customWidth="1"/>
    <col min="2" max="2" width="8.10937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4.44140625" style="78" customWidth="1"/>
    <col min="9" max="16384" width="11" style="78"/>
  </cols>
  <sheetData>
    <row r="1" spans="1:8">
      <c r="A1" s="1193" t="s">
        <v>143</v>
      </c>
      <c r="B1" s="1193"/>
      <c r="C1" s="1193"/>
      <c r="D1" s="1193"/>
      <c r="E1" s="1193"/>
      <c r="F1" s="1193"/>
      <c r="G1" s="1193"/>
      <c r="H1" s="596"/>
    </row>
    <row r="2" spans="1:8">
      <c r="A2" s="1193" t="s">
        <v>383</v>
      </c>
      <c r="B2" s="1193"/>
      <c r="C2" s="1193"/>
      <c r="D2" s="1193"/>
      <c r="E2" s="1193"/>
      <c r="F2" s="1193"/>
      <c r="G2" s="1193"/>
      <c r="H2" s="596"/>
    </row>
    <row r="3" spans="1:8">
      <c r="A3" s="1187" t="s">
        <v>605</v>
      </c>
      <c r="B3" s="1187"/>
      <c r="C3" s="1187"/>
      <c r="D3" s="1187"/>
      <c r="E3" s="1187"/>
      <c r="F3" s="1187"/>
      <c r="G3" s="1187"/>
      <c r="H3" s="453"/>
    </row>
    <row r="4" spans="1:8" ht="13.8">
      <c r="A4" s="354"/>
      <c r="B4" s="783"/>
      <c r="C4" s="783"/>
      <c r="D4" s="783"/>
      <c r="E4" s="783"/>
      <c r="F4" s="783"/>
      <c r="G4" s="783"/>
      <c r="H4" s="535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1275484</v>
      </c>
      <c r="F6" s="293">
        <v>15133</v>
      </c>
      <c r="G6" s="293">
        <f>SUM(E6:F6)</f>
        <v>1290617</v>
      </c>
      <c r="H6" s="293"/>
    </row>
    <row r="7" spans="1:8" ht="21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>
      <c r="A8" s="354"/>
      <c r="B8" s="356"/>
      <c r="C8" s="359" t="s">
        <v>115</v>
      </c>
      <c r="D8" s="460" t="s">
        <v>58</v>
      </c>
      <c r="E8" s="294">
        <f>G25</f>
        <v>50000</v>
      </c>
      <c r="F8" s="601">
        <v>0</v>
      </c>
      <c r="G8" s="294">
        <f>SUM(E8:F8)</f>
        <v>50000</v>
      </c>
      <c r="H8" s="294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1325484</v>
      </c>
      <c r="F9" s="463">
        <f>SUM(F6:F8)</f>
        <v>15133</v>
      </c>
      <c r="G9" s="463">
        <f>SUM(E9:F9)</f>
        <v>1340617</v>
      </c>
      <c r="H9" s="293"/>
    </row>
    <row r="10" spans="1:8">
      <c r="A10" s="354"/>
      <c r="B10" s="356"/>
      <c r="C10" s="296"/>
      <c r="D10" s="295"/>
      <c r="E10" s="295"/>
      <c r="F10" s="362"/>
      <c r="G10" s="295"/>
      <c r="H10" s="295"/>
    </row>
    <row r="11" spans="1:8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293"/>
      <c r="B12" s="460"/>
      <c r="C12" s="460"/>
      <c r="D12" s="460"/>
      <c r="E12" s="460"/>
      <c r="F12" s="460"/>
      <c r="G12" s="294"/>
      <c r="H12" s="294"/>
    </row>
    <row r="13" spans="1:8" s="66" customFormat="1" ht="13.8" thickBot="1">
      <c r="A13" s="788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.6" customHeight="1" thickTop="1">
      <c r="C15" s="611" t="s">
        <v>61</v>
      </c>
      <c r="D15" s="82"/>
      <c r="E15" s="122"/>
      <c r="F15" s="122"/>
      <c r="G15" s="82"/>
      <c r="H15" s="82"/>
    </row>
    <row r="16" spans="1:8" ht="15.6" customHeight="1">
      <c r="A16" s="128" t="s">
        <v>62</v>
      </c>
      <c r="B16" s="784">
        <v>2401</v>
      </c>
      <c r="C16" s="336" t="s">
        <v>56</v>
      </c>
      <c r="E16" s="609"/>
      <c r="F16" s="609"/>
      <c r="G16" s="81"/>
      <c r="H16" s="81"/>
    </row>
    <row r="17" spans="1:8" ht="15.6" customHeight="1">
      <c r="B17" s="785">
        <v>1E-3</v>
      </c>
      <c r="C17" s="336" t="s">
        <v>63</v>
      </c>
      <c r="D17" s="84"/>
      <c r="E17" s="609"/>
      <c r="F17" s="609"/>
      <c r="G17" s="84"/>
      <c r="H17" s="84"/>
    </row>
    <row r="18" spans="1:8" ht="15.6" customHeight="1">
      <c r="B18" s="129">
        <v>16</v>
      </c>
      <c r="C18" s="335" t="s">
        <v>184</v>
      </c>
      <c r="D18" s="661"/>
      <c r="E18" s="609"/>
      <c r="F18" s="609"/>
      <c r="G18" s="84"/>
      <c r="H18" s="84"/>
    </row>
    <row r="19" spans="1:8" ht="15.6" customHeight="1">
      <c r="B19" s="129">
        <v>44</v>
      </c>
      <c r="C19" s="335" t="s">
        <v>64</v>
      </c>
      <c r="D19" s="661"/>
      <c r="E19" s="609"/>
      <c r="F19" s="609"/>
      <c r="G19" s="84"/>
      <c r="H19" s="84"/>
    </row>
    <row r="20" spans="1:8" ht="15.6" customHeight="1">
      <c r="A20" s="869" t="s">
        <v>217</v>
      </c>
      <c r="B20" s="341" t="s">
        <v>705</v>
      </c>
      <c r="C20" s="786" t="s">
        <v>706</v>
      </c>
      <c r="D20" s="287"/>
      <c r="E20" s="380"/>
      <c r="F20" s="580"/>
      <c r="G20" s="380">
        <v>50000</v>
      </c>
      <c r="H20" s="580"/>
    </row>
    <row r="21" spans="1:8" ht="15.6" customHeight="1">
      <c r="A21" s="86" t="s">
        <v>57</v>
      </c>
      <c r="B21" s="787">
        <v>44</v>
      </c>
      <c r="C21" s="126" t="s">
        <v>64</v>
      </c>
      <c r="D21" s="384"/>
      <c r="E21" s="423"/>
      <c r="F21" s="603"/>
      <c r="G21" s="423">
        <f>SUM(G20:G20)</f>
        <v>50000</v>
      </c>
      <c r="H21" s="384"/>
    </row>
    <row r="22" spans="1:8" ht="15.6" customHeight="1">
      <c r="A22" s="86" t="s">
        <v>57</v>
      </c>
      <c r="B22" s="787">
        <v>16</v>
      </c>
      <c r="C22" s="126" t="s">
        <v>184</v>
      </c>
      <c r="E22" s="595"/>
      <c r="F22" s="581"/>
      <c r="G22" s="595">
        <f t="shared" ref="G22" si="0">G21</f>
        <v>50000</v>
      </c>
      <c r="H22" s="81"/>
    </row>
    <row r="23" spans="1:8" ht="15.6" customHeight="1">
      <c r="A23" s="86" t="s">
        <v>57</v>
      </c>
      <c r="B23" s="634">
        <v>1E-3</v>
      </c>
      <c r="C23" s="125" t="s">
        <v>63</v>
      </c>
      <c r="E23" s="595"/>
      <c r="F23" s="581"/>
      <c r="G23" s="595">
        <f t="shared" ref="G23:G24" si="1">G22</f>
        <v>50000</v>
      </c>
      <c r="H23" s="81"/>
    </row>
    <row r="24" spans="1:8" ht="15.6" customHeight="1">
      <c r="A24" s="86" t="s">
        <v>57</v>
      </c>
      <c r="B24" s="326">
        <v>2401</v>
      </c>
      <c r="C24" s="125" t="s">
        <v>56</v>
      </c>
      <c r="D24" s="595"/>
      <c r="E24" s="595"/>
      <c r="F24" s="581"/>
      <c r="G24" s="595">
        <f t="shared" si="1"/>
        <v>50000</v>
      </c>
      <c r="H24" s="81"/>
    </row>
    <row r="25" spans="1:8" ht="15.6" customHeight="1">
      <c r="A25" s="582" t="s">
        <v>57</v>
      </c>
      <c r="B25" s="345"/>
      <c r="C25" s="346" t="s">
        <v>61</v>
      </c>
      <c r="D25" s="621"/>
      <c r="E25" s="595"/>
      <c r="F25" s="581"/>
      <c r="G25" s="595">
        <f t="shared" ref="G25" si="2">G24</f>
        <v>50000</v>
      </c>
      <c r="H25" s="81"/>
    </row>
    <row r="26" spans="1:8" ht="15.6" customHeight="1">
      <c r="A26" s="582" t="s">
        <v>57</v>
      </c>
      <c r="B26" s="345"/>
      <c r="C26" s="583" t="s">
        <v>58</v>
      </c>
      <c r="D26" s="621"/>
      <c r="E26" s="595"/>
      <c r="F26" s="581"/>
      <c r="G26" s="595">
        <f t="shared" ref="G26" si="3">G25</f>
        <v>50000</v>
      </c>
      <c r="H26" s="81"/>
    </row>
    <row r="27" spans="1:8" ht="15.6" customHeight="1">
      <c r="A27" s="587" t="s">
        <v>217</v>
      </c>
      <c r="B27" s="375" t="s">
        <v>666</v>
      </c>
      <c r="C27" s="75"/>
      <c r="D27" s="580"/>
      <c r="E27" s="580"/>
      <c r="F27" s="580"/>
      <c r="G27" s="580"/>
      <c r="H27" s="580"/>
    </row>
    <row r="31" spans="1:8">
      <c r="B31" s="127"/>
      <c r="C31" s="79"/>
      <c r="D31" s="80"/>
      <c r="E31" s="80"/>
      <c r="F31" s="79"/>
      <c r="G31" s="79"/>
    </row>
    <row r="32" spans="1:8">
      <c r="B32" s="127"/>
      <c r="C32" s="367"/>
      <c r="D32" s="368"/>
      <c r="E32" s="367"/>
      <c r="F32" s="368"/>
      <c r="G32" s="79"/>
    </row>
    <row r="33" spans="2:7">
      <c r="B33" s="127"/>
      <c r="C33" s="808"/>
      <c r="D33" s="76"/>
      <c r="E33" s="76"/>
      <c r="F33" s="1220"/>
      <c r="G33" s="79"/>
    </row>
    <row r="34" spans="2:7">
      <c r="B34" s="127"/>
      <c r="C34" s="79"/>
      <c r="D34" s="80"/>
      <c r="E34" s="80"/>
      <c r="F34" s="79"/>
      <c r="G34" s="79"/>
    </row>
    <row r="35" spans="2:7">
      <c r="B35" s="127"/>
      <c r="C35" s="79"/>
      <c r="D35" s="80"/>
      <c r="E35" s="80"/>
      <c r="F35" s="79"/>
      <c r="G35" s="79"/>
    </row>
  </sheetData>
  <autoFilter ref="A14:H21"/>
  <mergeCells count="4">
    <mergeCell ref="A1:G1"/>
    <mergeCell ref="A2:G2"/>
    <mergeCell ref="A3:G3"/>
    <mergeCell ref="B13:G13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5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8">
    <tabColor rgb="FF92D050"/>
  </sheetPr>
  <dimension ref="A1:H34"/>
  <sheetViews>
    <sheetView view="pageBreakPreview" zoomScaleSheetLayoutView="100" workbookViewId="0">
      <selection activeCell="B31" sqref="B31:G34"/>
    </sheetView>
  </sheetViews>
  <sheetFormatPr defaultColWidth="11" defaultRowHeight="13.2"/>
  <cols>
    <col min="1" max="1" width="5.33203125" style="651" customWidth="1"/>
    <col min="2" max="2" width="7.8867187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3.33203125" style="78" customWidth="1"/>
    <col min="9" max="9" width="11.5546875" style="78" customWidth="1"/>
    <col min="10" max="16384" width="11" style="78"/>
  </cols>
  <sheetData>
    <row r="1" spans="1:8" ht="15" customHeight="1">
      <c r="A1" s="1202" t="s">
        <v>92</v>
      </c>
      <c r="B1" s="1202"/>
      <c r="C1" s="1202"/>
      <c r="D1" s="1202"/>
      <c r="E1" s="1202"/>
      <c r="F1" s="1202"/>
      <c r="G1" s="1202"/>
      <c r="H1" s="622"/>
    </row>
    <row r="2" spans="1:8" ht="15" customHeight="1">
      <c r="A2" s="1201" t="s">
        <v>93</v>
      </c>
      <c r="B2" s="1201"/>
      <c r="C2" s="1201"/>
      <c r="D2" s="1201"/>
      <c r="E2" s="1201"/>
      <c r="F2" s="1201"/>
      <c r="G2" s="1201"/>
      <c r="H2" s="789"/>
    </row>
    <row r="3" spans="1:8" ht="15" customHeight="1">
      <c r="A3" s="1187" t="s">
        <v>606</v>
      </c>
      <c r="B3" s="1187"/>
      <c r="C3" s="1187"/>
      <c r="D3" s="1187"/>
      <c r="E3" s="1187"/>
      <c r="F3" s="1187"/>
      <c r="G3" s="1187"/>
      <c r="H3" s="453"/>
    </row>
    <row r="4" spans="1:8" ht="15" customHeight="1">
      <c r="A4" s="354"/>
      <c r="B4" s="783"/>
      <c r="C4" s="783"/>
      <c r="D4" s="783"/>
      <c r="E4" s="783"/>
      <c r="F4" s="783"/>
      <c r="G4" s="783"/>
      <c r="H4" s="535"/>
    </row>
    <row r="5" spans="1:8" ht="1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" customHeight="1">
      <c r="A6" s="354"/>
      <c r="B6" s="356" t="s">
        <v>14</v>
      </c>
      <c r="C6" s="296" t="s">
        <v>15</v>
      </c>
      <c r="D6" s="362" t="s">
        <v>58</v>
      </c>
      <c r="E6" s="293">
        <v>623714</v>
      </c>
      <c r="F6" s="293">
        <v>108320</v>
      </c>
      <c r="G6" s="293">
        <f>SUM(E6:F6)</f>
        <v>732034</v>
      </c>
      <c r="H6" s="293"/>
    </row>
    <row r="7" spans="1:8" ht="1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 ht="15" customHeight="1">
      <c r="A8" s="354"/>
      <c r="B8" s="356"/>
      <c r="C8" s="359" t="s">
        <v>115</v>
      </c>
      <c r="D8" s="460" t="s">
        <v>58</v>
      </c>
      <c r="E8" s="537">
        <f>G23</f>
        <v>103620</v>
      </c>
      <c r="F8" s="601">
        <v>0</v>
      </c>
      <c r="G8" s="294">
        <f>SUM(E8:F8)</f>
        <v>103620</v>
      </c>
      <c r="H8" s="294"/>
    </row>
    <row r="9" spans="1:8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727334</v>
      </c>
      <c r="F9" s="463">
        <f>SUM(F6:F8)</f>
        <v>108320</v>
      </c>
      <c r="G9" s="463">
        <f>SUM(E9:F9)</f>
        <v>835654</v>
      </c>
      <c r="H9" s="293"/>
    </row>
    <row r="10" spans="1:8">
      <c r="A10" s="354"/>
      <c r="B10" s="356"/>
      <c r="C10" s="296"/>
      <c r="D10" s="295"/>
      <c r="E10" s="295"/>
      <c r="F10" s="362"/>
      <c r="G10" s="295"/>
      <c r="H10" s="295"/>
    </row>
    <row r="11" spans="1:8">
      <c r="A11" s="293"/>
      <c r="B11" s="536" t="s">
        <v>28</v>
      </c>
      <c r="C11" s="295" t="s">
        <v>29</v>
      </c>
      <c r="D11" s="295"/>
      <c r="E11" s="295"/>
      <c r="F11" s="362"/>
      <c r="G11" s="295"/>
      <c r="H11" s="295"/>
    </row>
    <row r="12" spans="1:8" s="66" customFormat="1">
      <c r="A12" s="464"/>
      <c r="B12" s="465"/>
      <c r="C12" s="466"/>
      <c r="D12" s="679"/>
      <c r="E12" s="679"/>
      <c r="F12" s="679"/>
      <c r="G12" s="679"/>
      <c r="H12" s="679"/>
    </row>
    <row r="13" spans="1:8" s="66" customFormat="1" ht="13.2" customHeight="1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" customHeight="1" thickTop="1">
      <c r="A15" s="323"/>
      <c r="B15" s="127"/>
      <c r="C15" s="125" t="s">
        <v>61</v>
      </c>
      <c r="D15" s="82"/>
      <c r="E15" s="122"/>
      <c r="F15" s="122"/>
      <c r="G15" s="82"/>
      <c r="H15" s="82"/>
    </row>
    <row r="16" spans="1:8" ht="15" customHeight="1">
      <c r="A16" s="323" t="s">
        <v>62</v>
      </c>
      <c r="B16" s="326">
        <v>2851</v>
      </c>
      <c r="C16" s="125" t="s">
        <v>80</v>
      </c>
      <c r="D16" s="85"/>
      <c r="E16" s="384"/>
      <c r="F16" s="85"/>
      <c r="G16" s="384"/>
      <c r="H16" s="384"/>
    </row>
    <row r="17" spans="1:8" ht="15" customHeight="1">
      <c r="A17" s="323"/>
      <c r="B17" s="339">
        <v>1E-3</v>
      </c>
      <c r="C17" s="125" t="s">
        <v>38</v>
      </c>
      <c r="D17" s="85"/>
      <c r="E17" s="261"/>
      <c r="F17" s="261"/>
      <c r="G17" s="261"/>
      <c r="H17" s="261"/>
    </row>
    <row r="18" spans="1:8" ht="15" customHeight="1">
      <c r="A18" s="323"/>
      <c r="B18" s="127">
        <v>60</v>
      </c>
      <c r="C18" s="126" t="s">
        <v>488</v>
      </c>
      <c r="D18" s="790"/>
      <c r="E18" s="85"/>
      <c r="F18" s="85"/>
      <c r="G18" s="85"/>
      <c r="H18" s="85"/>
    </row>
    <row r="19" spans="1:8" ht="15" customHeight="1">
      <c r="A19" s="323"/>
      <c r="B19" s="341" t="s">
        <v>270</v>
      </c>
      <c r="C19" s="328" t="s">
        <v>110</v>
      </c>
      <c r="D19" s="289"/>
      <c r="E19" s="72"/>
      <c r="F19" s="290"/>
      <c r="G19" s="791">
        <v>103620</v>
      </c>
      <c r="H19" s="87" t="s">
        <v>214</v>
      </c>
    </row>
    <row r="20" spans="1:8" ht="15" customHeight="1">
      <c r="A20" s="323" t="s">
        <v>57</v>
      </c>
      <c r="B20" s="127">
        <v>60</v>
      </c>
      <c r="C20" s="126" t="s">
        <v>488</v>
      </c>
      <c r="D20" s="70"/>
      <c r="E20" s="70"/>
      <c r="F20" s="289"/>
      <c r="G20" s="87">
        <f>SUM(G19:G19)</f>
        <v>103620</v>
      </c>
      <c r="H20" s="87"/>
    </row>
    <row r="21" spans="1:8" ht="15" customHeight="1">
      <c r="A21" s="323" t="s">
        <v>57</v>
      </c>
      <c r="B21" s="339">
        <v>1E-3</v>
      </c>
      <c r="C21" s="125" t="s">
        <v>38</v>
      </c>
      <c r="D21" s="70"/>
      <c r="E21" s="69"/>
      <c r="F21" s="288"/>
      <c r="G21" s="69">
        <f t="shared" ref="G21" si="0">G20</f>
        <v>103620</v>
      </c>
      <c r="H21" s="70"/>
    </row>
    <row r="22" spans="1:8" ht="15" customHeight="1">
      <c r="A22" s="338" t="s">
        <v>57</v>
      </c>
      <c r="B22" s="330">
        <v>2851</v>
      </c>
      <c r="C22" s="331" t="s">
        <v>80</v>
      </c>
      <c r="F22" s="580"/>
      <c r="G22" s="81">
        <f t="shared" ref="G22:G24" si="1">G21</f>
        <v>103620</v>
      </c>
      <c r="H22" s="81"/>
    </row>
    <row r="23" spans="1:8" ht="15" customHeight="1">
      <c r="A23" s="344" t="s">
        <v>57</v>
      </c>
      <c r="B23" s="637"/>
      <c r="C23" s="346" t="s">
        <v>61</v>
      </c>
      <c r="D23" s="621"/>
      <c r="E23" s="621"/>
      <c r="F23" s="603"/>
      <c r="G23" s="621">
        <f t="shared" si="1"/>
        <v>103620</v>
      </c>
      <c r="H23" s="81"/>
    </row>
    <row r="24" spans="1:8" ht="15" customHeight="1">
      <c r="A24" s="344" t="s">
        <v>57</v>
      </c>
      <c r="B24" s="637"/>
      <c r="C24" s="346" t="s">
        <v>58</v>
      </c>
      <c r="D24" s="595"/>
      <c r="E24" s="595"/>
      <c r="F24" s="581"/>
      <c r="G24" s="595">
        <f t="shared" si="1"/>
        <v>103620</v>
      </c>
      <c r="H24" s="81"/>
    </row>
    <row r="26" spans="1:8">
      <c r="A26" s="375" t="s">
        <v>644</v>
      </c>
    </row>
    <row r="27" spans="1:8" ht="28.05" customHeight="1">
      <c r="A27" s="869" t="s">
        <v>645</v>
      </c>
      <c r="B27" s="1194" t="s">
        <v>844</v>
      </c>
      <c r="C27" s="1194"/>
      <c r="D27" s="1194"/>
      <c r="E27" s="1194"/>
      <c r="F27" s="1194"/>
      <c r="G27" s="1194"/>
      <c r="H27" s="1194"/>
    </row>
    <row r="31" spans="1:8">
      <c r="B31" s="127"/>
      <c r="C31" s="367"/>
      <c r="D31" s="368"/>
      <c r="E31" s="367"/>
      <c r="F31" s="368"/>
      <c r="G31" s="79"/>
    </row>
    <row r="32" spans="1:8">
      <c r="B32" s="127"/>
      <c r="C32" s="808"/>
      <c r="D32" s="76"/>
      <c r="E32" s="76"/>
      <c r="F32" s="1220"/>
      <c r="G32" s="79"/>
    </row>
    <row r="33" spans="2:7">
      <c r="B33" s="127"/>
      <c r="C33" s="79"/>
      <c r="D33" s="80"/>
      <c r="E33" s="80"/>
      <c r="F33" s="79"/>
      <c r="G33" s="79"/>
    </row>
    <row r="34" spans="2:7">
      <c r="B34" s="127"/>
      <c r="C34" s="79"/>
      <c r="D34" s="80"/>
      <c r="E34" s="80"/>
      <c r="F34" s="79"/>
      <c r="G34" s="79"/>
    </row>
  </sheetData>
  <autoFilter ref="A14:H21"/>
  <mergeCells count="5">
    <mergeCell ref="A2:G2"/>
    <mergeCell ref="A1:G1"/>
    <mergeCell ref="A3:G3"/>
    <mergeCell ref="B27:H27"/>
    <mergeCell ref="B13:G13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6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syncVertical="1" syncRef="A13" transitionEvaluation="1">
    <tabColor rgb="FF92D050"/>
  </sheetPr>
  <dimension ref="A1:H38"/>
  <sheetViews>
    <sheetView view="pageBreakPreview" topLeftCell="A13" zoomScaleNormal="85" zoomScaleSheetLayoutView="100" workbookViewId="0">
      <selection activeCell="G40" sqref="G40"/>
    </sheetView>
  </sheetViews>
  <sheetFormatPr defaultColWidth="11" defaultRowHeight="13.2"/>
  <cols>
    <col min="1" max="1" width="4.88671875" style="651" customWidth="1"/>
    <col min="2" max="2" width="8.109375" style="128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3.5546875" style="78" customWidth="1"/>
    <col min="9" max="16384" width="11" style="78"/>
  </cols>
  <sheetData>
    <row r="1" spans="1:8" ht="15" customHeight="1">
      <c r="A1" s="1203" t="s">
        <v>290</v>
      </c>
      <c r="B1" s="1203"/>
      <c r="C1" s="1203"/>
      <c r="D1" s="1203"/>
      <c r="E1" s="1203"/>
      <c r="F1" s="1203"/>
      <c r="G1" s="1203"/>
      <c r="H1" s="597"/>
    </row>
    <row r="2" spans="1:8" ht="15" customHeight="1">
      <c r="A2" s="1203" t="s">
        <v>291</v>
      </c>
      <c r="B2" s="1203"/>
      <c r="C2" s="1203"/>
      <c r="D2" s="1203"/>
      <c r="E2" s="1203"/>
      <c r="F2" s="1203"/>
      <c r="G2" s="1203"/>
      <c r="H2" s="597"/>
    </row>
    <row r="3" spans="1:8" ht="15" customHeight="1">
      <c r="A3" s="1187" t="s">
        <v>607</v>
      </c>
      <c r="B3" s="1187"/>
      <c r="C3" s="1187"/>
      <c r="D3" s="1187"/>
      <c r="E3" s="1187"/>
      <c r="F3" s="1187"/>
      <c r="G3" s="1187"/>
      <c r="H3" s="453"/>
    </row>
    <row r="4" spans="1:8" ht="15" customHeight="1">
      <c r="A4" s="354"/>
      <c r="B4" s="1188"/>
      <c r="C4" s="1188"/>
      <c r="D4" s="1188"/>
      <c r="E4" s="1188"/>
      <c r="F4" s="1188"/>
      <c r="G4" s="1188"/>
      <c r="H4" s="535"/>
    </row>
    <row r="5" spans="1:8" ht="1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" customHeight="1">
      <c r="A6" s="354"/>
      <c r="B6" s="356" t="s">
        <v>14</v>
      </c>
      <c r="C6" s="296" t="s">
        <v>15</v>
      </c>
      <c r="D6" s="362" t="s">
        <v>58</v>
      </c>
      <c r="E6" s="293">
        <v>174714</v>
      </c>
      <c r="F6" s="793">
        <v>0</v>
      </c>
      <c r="G6" s="293">
        <f>SUM(E6:F6)</f>
        <v>174714</v>
      </c>
      <c r="H6" s="293"/>
    </row>
    <row r="7" spans="1:8" ht="15" customHeight="1">
      <c r="A7" s="354"/>
      <c r="B7" s="356" t="s">
        <v>16</v>
      </c>
      <c r="C7" s="359" t="s">
        <v>17</v>
      </c>
      <c r="D7" s="460"/>
      <c r="E7" s="294"/>
      <c r="F7" s="794"/>
      <c r="G7" s="294"/>
      <c r="H7" s="294"/>
    </row>
    <row r="8" spans="1:8" ht="15" customHeight="1">
      <c r="A8" s="354"/>
      <c r="B8" s="356"/>
      <c r="C8" s="359" t="s">
        <v>115</v>
      </c>
      <c r="D8" s="460" t="s">
        <v>58</v>
      </c>
      <c r="E8" s="294">
        <f>G25</f>
        <v>340</v>
      </c>
      <c r="F8" s="795">
        <v>0</v>
      </c>
      <c r="G8" s="294">
        <f>SUM(E8:F8)</f>
        <v>340</v>
      </c>
      <c r="H8" s="294"/>
    </row>
    <row r="9" spans="1:8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175054</v>
      </c>
      <c r="F9" s="796">
        <f>SUM(F6:F8)</f>
        <v>0</v>
      </c>
      <c r="G9" s="463">
        <f>SUM(E9:F9)</f>
        <v>175054</v>
      </c>
      <c r="H9" s="293"/>
    </row>
    <row r="10" spans="1:8" ht="15" customHeight="1">
      <c r="A10" s="354"/>
      <c r="B10" s="356"/>
      <c r="C10" s="296"/>
      <c r="D10" s="295"/>
      <c r="E10" s="295"/>
      <c r="F10" s="362"/>
      <c r="G10" s="295"/>
      <c r="H10" s="295"/>
    </row>
    <row r="11" spans="1:8" ht="1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5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s="79" customFormat="1" ht="14.85" customHeight="1" thickTop="1">
      <c r="A15" s="86"/>
      <c r="B15" s="127"/>
      <c r="C15" s="125" t="s">
        <v>61</v>
      </c>
      <c r="D15" s="82"/>
      <c r="E15" s="122"/>
      <c r="F15" s="122"/>
      <c r="G15" s="82"/>
      <c r="H15" s="82"/>
    </row>
    <row r="16" spans="1:8" s="79" customFormat="1" ht="14.85" customHeight="1">
      <c r="A16" s="86" t="s">
        <v>62</v>
      </c>
      <c r="B16" s="326">
        <v>2220</v>
      </c>
      <c r="C16" s="125" t="s">
        <v>292</v>
      </c>
      <c r="D16" s="80"/>
      <c r="E16" s="122"/>
      <c r="F16" s="122"/>
      <c r="G16" s="80"/>
      <c r="H16" s="80"/>
    </row>
    <row r="17" spans="1:8" s="79" customFormat="1">
      <c r="A17" s="86"/>
      <c r="B17" s="127">
        <v>60</v>
      </c>
      <c r="C17" s="126" t="s">
        <v>128</v>
      </c>
      <c r="D17" s="797"/>
      <c r="E17" s="122"/>
      <c r="F17" s="122"/>
      <c r="G17" s="797"/>
      <c r="H17" s="797"/>
    </row>
    <row r="18" spans="1:8" s="79" customFormat="1" ht="14.1" customHeight="1">
      <c r="A18" s="86"/>
      <c r="B18" s="798">
        <v>60.101999999999997</v>
      </c>
      <c r="C18" s="125" t="s">
        <v>294</v>
      </c>
      <c r="D18" s="70"/>
      <c r="E18" s="70"/>
      <c r="F18" s="70"/>
      <c r="G18" s="70"/>
      <c r="H18" s="70"/>
    </row>
    <row r="19" spans="1:8" s="79" customFormat="1" ht="14.1" customHeight="1">
      <c r="A19" s="86"/>
      <c r="B19" s="799">
        <v>0.44</v>
      </c>
      <c r="C19" s="126" t="s">
        <v>64</v>
      </c>
      <c r="D19" s="87"/>
      <c r="E19" s="70"/>
      <c r="F19" s="70"/>
      <c r="G19" s="70"/>
      <c r="H19" s="87"/>
    </row>
    <row r="20" spans="1:8" s="79" customFormat="1">
      <c r="A20" s="86"/>
      <c r="B20" s="341" t="s">
        <v>281</v>
      </c>
      <c r="C20" s="126" t="s">
        <v>259</v>
      </c>
      <c r="D20" s="287"/>
      <c r="E20" s="802"/>
      <c r="F20" s="581"/>
      <c r="G20" s="802">
        <v>340</v>
      </c>
      <c r="H20" s="287"/>
    </row>
    <row r="21" spans="1:8" s="347" customFormat="1" ht="15" customHeight="1">
      <c r="A21" s="86" t="s">
        <v>57</v>
      </c>
      <c r="B21" s="799">
        <v>0.44</v>
      </c>
      <c r="C21" s="126" t="s">
        <v>64</v>
      </c>
      <c r="D21" s="803"/>
      <c r="E21" s="804"/>
      <c r="F21" s="581"/>
      <c r="G21" s="804">
        <f>SUM(G20:G20)</f>
        <v>340</v>
      </c>
      <c r="H21" s="805"/>
    </row>
    <row r="22" spans="1:8">
      <c r="A22" s="86" t="s">
        <v>57</v>
      </c>
      <c r="B22" s="798">
        <v>60.101999999999997</v>
      </c>
      <c r="C22" s="125" t="s">
        <v>294</v>
      </c>
      <c r="D22" s="80"/>
      <c r="E22" s="595"/>
      <c r="F22" s="581"/>
      <c r="G22" s="595">
        <f t="shared" ref="G22:G25" si="0">G21</f>
        <v>340</v>
      </c>
      <c r="H22" s="81"/>
    </row>
    <row r="23" spans="1:8">
      <c r="A23" s="86" t="s">
        <v>57</v>
      </c>
      <c r="B23" s="127">
        <v>60</v>
      </c>
      <c r="C23" s="126" t="s">
        <v>128</v>
      </c>
      <c r="D23" s="80"/>
      <c r="E23" s="595"/>
      <c r="F23" s="581"/>
      <c r="G23" s="595">
        <f t="shared" si="0"/>
        <v>340</v>
      </c>
      <c r="H23" s="81"/>
    </row>
    <row r="24" spans="1:8">
      <c r="A24" s="126" t="s">
        <v>57</v>
      </c>
      <c r="B24" s="326">
        <v>2220</v>
      </c>
      <c r="C24" s="125" t="s">
        <v>292</v>
      </c>
      <c r="D24" s="80"/>
      <c r="E24" s="80"/>
      <c r="F24" s="581"/>
      <c r="G24" s="595">
        <f t="shared" si="0"/>
        <v>340</v>
      </c>
      <c r="H24" s="81"/>
    </row>
    <row r="25" spans="1:8">
      <c r="A25" s="582" t="s">
        <v>57</v>
      </c>
      <c r="B25" s="637"/>
      <c r="C25" s="346" t="s">
        <v>61</v>
      </c>
      <c r="D25" s="621"/>
      <c r="E25" s="621"/>
      <c r="F25" s="603"/>
      <c r="G25" s="621">
        <f t="shared" si="0"/>
        <v>340</v>
      </c>
      <c r="H25" s="81"/>
    </row>
    <row r="26" spans="1:8">
      <c r="A26" s="582" t="s">
        <v>57</v>
      </c>
      <c r="B26" s="345"/>
      <c r="C26" s="801" t="s">
        <v>58</v>
      </c>
      <c r="D26" s="595"/>
      <c r="E26" s="595"/>
      <c r="F26" s="581"/>
      <c r="G26" s="595">
        <f t="shared" ref="G26" si="1">G25</f>
        <v>340</v>
      </c>
      <c r="H26" s="81"/>
    </row>
    <row r="32" spans="1:8">
      <c r="B32" s="86"/>
      <c r="C32" s="79"/>
      <c r="D32" s="80"/>
      <c r="E32" s="80"/>
      <c r="F32" s="79"/>
      <c r="G32" s="79"/>
      <c r="H32" s="79"/>
    </row>
    <row r="33" spans="2:8">
      <c r="B33" s="86"/>
      <c r="C33" s="79"/>
      <c r="D33" s="80"/>
      <c r="E33" s="80"/>
      <c r="F33" s="79"/>
      <c r="G33" s="79"/>
      <c r="H33" s="79"/>
    </row>
    <row r="34" spans="2:8">
      <c r="B34" s="86"/>
      <c r="C34" s="367"/>
      <c r="D34" s="368"/>
      <c r="E34" s="367"/>
      <c r="F34" s="368"/>
      <c r="G34" s="79"/>
      <c r="H34" s="79"/>
    </row>
    <row r="35" spans="2:8">
      <c r="B35" s="86"/>
      <c r="C35" s="808"/>
      <c r="D35" s="76"/>
      <c r="E35" s="76"/>
      <c r="F35" s="1220"/>
      <c r="G35" s="79"/>
      <c r="H35" s="79"/>
    </row>
    <row r="36" spans="2:8">
      <c r="B36" s="86"/>
      <c r="C36" s="79"/>
      <c r="D36" s="80"/>
      <c r="E36" s="80"/>
      <c r="F36" s="79"/>
      <c r="G36" s="79"/>
      <c r="H36" s="79"/>
    </row>
    <row r="37" spans="2:8">
      <c r="B37" s="86"/>
      <c r="C37" s="79"/>
      <c r="D37" s="80"/>
      <c r="E37" s="80"/>
      <c r="F37" s="79"/>
      <c r="G37" s="79"/>
      <c r="H37" s="79"/>
    </row>
    <row r="38" spans="2:8">
      <c r="B38" s="86"/>
      <c r="C38" s="79"/>
      <c r="D38" s="80"/>
      <c r="E38" s="80"/>
      <c r="F38" s="79"/>
      <c r="G38" s="79"/>
      <c r="H38" s="79"/>
    </row>
  </sheetData>
  <autoFilter ref="A14:H14"/>
  <mergeCells count="5">
    <mergeCell ref="B13:G13"/>
    <mergeCell ref="A1:G1"/>
    <mergeCell ref="A2:G2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7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syncVertical="1" syncRef="A46" transitionEvaluation="1" codeName="Sheet20">
    <tabColor rgb="FF92D050"/>
  </sheetPr>
  <dimension ref="A1:H71"/>
  <sheetViews>
    <sheetView view="pageBreakPreview" topLeftCell="A46" zoomScaleNormal="85" zoomScaleSheetLayoutView="100" workbookViewId="0">
      <selection activeCell="B67" sqref="B67:H71"/>
    </sheetView>
  </sheetViews>
  <sheetFormatPr defaultColWidth="11" defaultRowHeight="13.2"/>
  <cols>
    <col min="1" max="1" width="5.44140625" style="128" customWidth="1"/>
    <col min="2" max="2" width="8.10937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3.44140625" style="78" customWidth="1"/>
    <col min="9" max="16384" width="11" style="78"/>
  </cols>
  <sheetData>
    <row r="1" spans="1:8" ht="15.45" customHeight="1">
      <c r="A1" s="1193" t="s">
        <v>86</v>
      </c>
      <c r="B1" s="1193"/>
      <c r="C1" s="1193"/>
      <c r="D1" s="1193"/>
      <c r="E1" s="1193"/>
      <c r="F1" s="1193"/>
      <c r="G1" s="1193"/>
      <c r="H1" s="596"/>
    </row>
    <row r="2" spans="1:8" ht="15.45" customHeight="1">
      <c r="A2" s="1193" t="s">
        <v>384</v>
      </c>
      <c r="B2" s="1193"/>
      <c r="C2" s="1193"/>
      <c r="D2" s="1193"/>
      <c r="E2" s="1193"/>
      <c r="F2" s="1193"/>
      <c r="G2" s="1193"/>
      <c r="H2" s="596"/>
    </row>
    <row r="3" spans="1:8" ht="15.45" customHeight="1">
      <c r="A3" s="1176" t="s">
        <v>608</v>
      </c>
      <c r="B3" s="1176"/>
      <c r="C3" s="1176"/>
      <c r="D3" s="1176"/>
      <c r="E3" s="1176"/>
      <c r="F3" s="1176"/>
      <c r="G3" s="1176"/>
      <c r="H3" s="456"/>
    </row>
    <row r="4" spans="1:8" ht="15.45" customHeight="1">
      <c r="A4" s="354"/>
      <c r="B4" s="1188"/>
      <c r="C4" s="1188"/>
      <c r="D4" s="1188"/>
      <c r="E4" s="1188"/>
      <c r="F4" s="1188"/>
      <c r="G4" s="1188"/>
      <c r="H4" s="535"/>
    </row>
    <row r="5" spans="1:8" ht="15.4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.45" customHeight="1">
      <c r="A6" s="354"/>
      <c r="B6" s="356" t="s">
        <v>14</v>
      </c>
      <c r="C6" s="296" t="s">
        <v>15</v>
      </c>
      <c r="D6" s="362" t="s">
        <v>58</v>
      </c>
      <c r="E6" s="293">
        <v>932725</v>
      </c>
      <c r="F6" s="293">
        <v>9800</v>
      </c>
      <c r="G6" s="293">
        <f>SUM(E6:F6)</f>
        <v>942525</v>
      </c>
      <c r="H6" s="293"/>
    </row>
    <row r="7" spans="1:8" ht="15.45" customHeight="1">
      <c r="A7" s="354"/>
      <c r="B7" s="356" t="s">
        <v>16</v>
      </c>
      <c r="C7" s="359" t="s">
        <v>17</v>
      </c>
      <c r="D7" s="460"/>
      <c r="E7" s="294"/>
      <c r="F7" s="294"/>
      <c r="G7" s="293"/>
      <c r="H7" s="294"/>
    </row>
    <row r="8" spans="1:8" ht="15.45" customHeight="1">
      <c r="A8" s="354"/>
      <c r="B8" s="356"/>
      <c r="C8" s="359" t="s">
        <v>115</v>
      </c>
      <c r="D8" s="460" t="s">
        <v>58</v>
      </c>
      <c r="E8" s="294">
        <f>G57</f>
        <v>524200</v>
      </c>
      <c r="F8" s="601">
        <v>0</v>
      </c>
      <c r="G8" s="294">
        <f t="shared" ref="G8" si="0">SUM(E8:F8)</f>
        <v>524200</v>
      </c>
      <c r="H8" s="294"/>
    </row>
    <row r="9" spans="1:8" ht="15.4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1456925</v>
      </c>
      <c r="F9" s="463">
        <f>SUM(F6:F8)</f>
        <v>9800</v>
      </c>
      <c r="G9" s="463">
        <f>SUM(E9:F9)</f>
        <v>1466725</v>
      </c>
      <c r="H9" s="293"/>
    </row>
    <row r="10" spans="1:8" ht="15.45" customHeight="1">
      <c r="A10" s="354"/>
      <c r="B10" s="356"/>
      <c r="C10" s="296"/>
      <c r="D10" s="295"/>
      <c r="E10" s="295"/>
      <c r="F10" s="362"/>
      <c r="G10" s="295"/>
      <c r="H10" s="295"/>
    </row>
    <row r="11" spans="1:8" ht="15.4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" customHeight="1" thickTop="1">
      <c r="A15" s="86"/>
      <c r="B15" s="127"/>
      <c r="C15" s="125" t="s">
        <v>61</v>
      </c>
      <c r="D15" s="82"/>
      <c r="E15" s="122"/>
      <c r="F15" s="122"/>
      <c r="G15" s="82"/>
      <c r="H15" s="82"/>
    </row>
    <row r="16" spans="1:8" ht="15" customHeight="1">
      <c r="A16" s="86" t="s">
        <v>62</v>
      </c>
      <c r="B16" s="326">
        <v>2702</v>
      </c>
      <c r="C16" s="125" t="s">
        <v>37</v>
      </c>
      <c r="E16" s="609"/>
      <c r="F16" s="609"/>
      <c r="G16" s="81"/>
      <c r="H16" s="81"/>
    </row>
    <row r="17" spans="1:8" ht="15" customHeight="1">
      <c r="A17" s="86"/>
      <c r="B17" s="332">
        <v>1</v>
      </c>
      <c r="C17" s="126" t="s">
        <v>185</v>
      </c>
      <c r="D17" s="84"/>
      <c r="E17" s="609"/>
      <c r="F17" s="609"/>
      <c r="G17" s="84"/>
      <c r="H17" s="84"/>
    </row>
    <row r="18" spans="1:8" ht="15" customHeight="1">
      <c r="A18" s="86"/>
      <c r="B18" s="392">
        <v>1.103</v>
      </c>
      <c r="C18" s="125" t="s">
        <v>186</v>
      </c>
      <c r="D18" s="84"/>
      <c r="E18" s="609"/>
      <c r="F18" s="609"/>
      <c r="G18" s="84"/>
      <c r="H18" s="84"/>
    </row>
    <row r="19" spans="1:8" ht="27" customHeight="1">
      <c r="A19" s="86"/>
      <c r="B19" s="127">
        <v>62</v>
      </c>
      <c r="C19" s="812" t="s">
        <v>827</v>
      </c>
      <c r="D19" s="382"/>
      <c r="E19" s="472"/>
      <c r="F19" s="472"/>
      <c r="G19" s="382"/>
      <c r="H19" s="382"/>
    </row>
    <row r="20" spans="1:8" ht="15.45" customHeight="1">
      <c r="A20" s="86"/>
      <c r="B20" s="340">
        <v>45</v>
      </c>
      <c r="C20" s="126" t="s">
        <v>19</v>
      </c>
      <c r="D20" s="86"/>
      <c r="E20" s="86"/>
      <c r="F20" s="86"/>
      <c r="G20" s="86"/>
      <c r="H20" s="602"/>
    </row>
    <row r="21" spans="1:8" ht="15.45" customHeight="1">
      <c r="A21" s="86"/>
      <c r="B21" s="341" t="s">
        <v>490</v>
      </c>
      <c r="C21" s="328" t="s">
        <v>491</v>
      </c>
      <c r="D21" s="80"/>
      <c r="E21" s="595"/>
      <c r="F21" s="595"/>
      <c r="G21" s="595">
        <v>67800</v>
      </c>
      <c r="H21" s="80" t="s">
        <v>214</v>
      </c>
    </row>
    <row r="22" spans="1:8" ht="15.45" customHeight="1">
      <c r="A22" s="86" t="s">
        <v>57</v>
      </c>
      <c r="B22" s="340">
        <v>45</v>
      </c>
      <c r="C22" s="126" t="s">
        <v>19</v>
      </c>
      <c r="D22" s="80"/>
      <c r="E22" s="595"/>
      <c r="F22" s="595"/>
      <c r="G22" s="595">
        <f t="shared" ref="G22" si="1">G21</f>
        <v>67800</v>
      </c>
      <c r="H22" s="80"/>
    </row>
    <row r="23" spans="1:8">
      <c r="A23" s="86"/>
      <c r="B23" s="341"/>
      <c r="C23" s="126"/>
      <c r="D23" s="80"/>
      <c r="E23" s="80"/>
      <c r="F23" s="80"/>
      <c r="G23" s="80"/>
      <c r="H23" s="80"/>
    </row>
    <row r="24" spans="1:8" ht="15.45" customHeight="1">
      <c r="A24" s="86"/>
      <c r="B24" s="340">
        <v>46</v>
      </c>
      <c r="C24" s="126" t="s">
        <v>20</v>
      </c>
      <c r="D24" s="80"/>
      <c r="E24" s="80"/>
      <c r="F24" s="80"/>
      <c r="G24" s="80"/>
      <c r="H24" s="80"/>
    </row>
    <row r="25" spans="1:8" ht="15.45" customHeight="1">
      <c r="A25" s="86"/>
      <c r="B25" s="341" t="s">
        <v>492</v>
      </c>
      <c r="C25" s="328" t="s">
        <v>491</v>
      </c>
      <c r="D25" s="367"/>
      <c r="E25" s="595"/>
      <c r="F25" s="595"/>
      <c r="G25" s="595">
        <v>56700</v>
      </c>
      <c r="H25" s="80" t="s">
        <v>214</v>
      </c>
    </row>
    <row r="26" spans="1:8" ht="15.45" customHeight="1">
      <c r="A26" s="86" t="s">
        <v>57</v>
      </c>
      <c r="B26" s="340">
        <v>46</v>
      </c>
      <c r="C26" s="126" t="s">
        <v>20</v>
      </c>
      <c r="D26" s="80"/>
      <c r="E26" s="595"/>
      <c r="F26" s="595"/>
      <c r="G26" s="595">
        <f t="shared" ref="G26" si="2">G25</f>
        <v>56700</v>
      </c>
      <c r="H26" s="80"/>
    </row>
    <row r="27" spans="1:8" ht="15.45" customHeight="1">
      <c r="A27" s="86"/>
      <c r="B27" s="341"/>
      <c r="C27" s="126"/>
      <c r="D27" s="80"/>
      <c r="E27" s="80"/>
      <c r="F27" s="80"/>
      <c r="G27" s="80"/>
      <c r="H27" s="80"/>
    </row>
    <row r="28" spans="1:8" ht="15.45" customHeight="1">
      <c r="A28" s="86"/>
      <c r="B28" s="340">
        <v>47</v>
      </c>
      <c r="C28" s="126" t="s">
        <v>21</v>
      </c>
      <c r="D28" s="80"/>
      <c r="E28" s="80"/>
      <c r="F28" s="82"/>
      <c r="G28" s="82"/>
      <c r="H28" s="82"/>
    </row>
    <row r="29" spans="1:8" ht="15.45" customHeight="1">
      <c r="A29" s="86"/>
      <c r="B29" s="341" t="s">
        <v>493</v>
      </c>
      <c r="C29" s="328" t="s">
        <v>491</v>
      </c>
      <c r="D29" s="80"/>
      <c r="E29" s="815"/>
      <c r="F29" s="595"/>
      <c r="G29" s="595">
        <v>33600</v>
      </c>
      <c r="H29" s="80" t="s">
        <v>214</v>
      </c>
    </row>
    <row r="30" spans="1:8" ht="15.45" customHeight="1">
      <c r="A30" s="86" t="s">
        <v>57</v>
      </c>
      <c r="B30" s="340">
        <v>47</v>
      </c>
      <c r="C30" s="126" t="s">
        <v>21</v>
      </c>
      <c r="D30" s="76"/>
      <c r="E30" s="816"/>
      <c r="F30" s="807"/>
      <c r="G30" s="671">
        <f t="shared" ref="G30" si="3">G29</f>
        <v>33600</v>
      </c>
      <c r="H30" s="76"/>
    </row>
    <row r="31" spans="1:8">
      <c r="A31" s="86"/>
      <c r="B31" s="340"/>
      <c r="C31" s="126"/>
      <c r="D31" s="808"/>
      <c r="E31" s="808"/>
      <c r="F31" s="808"/>
      <c r="G31" s="808"/>
      <c r="H31" s="808"/>
    </row>
    <row r="32" spans="1:8" ht="15.45" customHeight="1">
      <c r="A32" s="86"/>
      <c r="B32" s="340">
        <v>48</v>
      </c>
      <c r="C32" s="126" t="s">
        <v>22</v>
      </c>
      <c r="D32" s="809"/>
      <c r="E32" s="809"/>
      <c r="F32" s="809"/>
      <c r="G32" s="809"/>
      <c r="H32" s="809"/>
    </row>
    <row r="33" spans="1:8" ht="15.45" customHeight="1">
      <c r="A33" s="86"/>
      <c r="B33" s="341" t="s">
        <v>494</v>
      </c>
      <c r="C33" s="328" t="s">
        <v>491</v>
      </c>
      <c r="D33" s="80"/>
      <c r="E33" s="595"/>
      <c r="F33" s="595"/>
      <c r="G33" s="595">
        <v>114400</v>
      </c>
      <c r="H33" s="80" t="s">
        <v>214</v>
      </c>
    </row>
    <row r="34" spans="1:8" ht="15.45" customHeight="1">
      <c r="A34" s="86" t="s">
        <v>57</v>
      </c>
      <c r="B34" s="340">
        <v>48</v>
      </c>
      <c r="C34" s="126" t="s">
        <v>22</v>
      </c>
      <c r="D34" s="809"/>
      <c r="E34" s="810"/>
      <c r="F34" s="810"/>
      <c r="G34" s="810">
        <f t="shared" ref="G34" si="4">G33</f>
        <v>114400</v>
      </c>
      <c r="H34" s="809"/>
    </row>
    <row r="35" spans="1:8" ht="26.4">
      <c r="A35" s="86" t="s">
        <v>57</v>
      </c>
      <c r="B35" s="127">
        <v>62</v>
      </c>
      <c r="C35" s="126" t="s">
        <v>489</v>
      </c>
      <c r="D35" s="80"/>
      <c r="E35" s="595"/>
      <c r="F35" s="595"/>
      <c r="G35" s="595">
        <f t="shared" ref="G35" si="5">G34+G30+G26+G22</f>
        <v>272500</v>
      </c>
      <c r="H35" s="80"/>
    </row>
    <row r="36" spans="1:8" ht="15.45" customHeight="1">
      <c r="A36" s="86" t="s">
        <v>57</v>
      </c>
      <c r="B36" s="392">
        <v>1.103</v>
      </c>
      <c r="C36" s="125" t="s">
        <v>186</v>
      </c>
      <c r="D36" s="80"/>
      <c r="E36" s="595"/>
      <c r="F36" s="595"/>
      <c r="G36" s="595">
        <f t="shared" ref="G36" si="6">G35</f>
        <v>272500</v>
      </c>
      <c r="H36" s="80"/>
    </row>
    <row r="37" spans="1:8" ht="15.45" customHeight="1">
      <c r="A37" s="86" t="s">
        <v>57</v>
      </c>
      <c r="B37" s="332">
        <v>1</v>
      </c>
      <c r="C37" s="126" t="s">
        <v>185</v>
      </c>
      <c r="D37" s="80"/>
      <c r="E37" s="595"/>
      <c r="F37" s="595"/>
      <c r="G37" s="595">
        <f t="shared" ref="G37" si="7">G36</f>
        <v>272500</v>
      </c>
      <c r="H37" s="80"/>
    </row>
    <row r="38" spans="1:8" ht="15.45" customHeight="1">
      <c r="A38" s="86" t="s">
        <v>57</v>
      </c>
      <c r="B38" s="326">
        <v>2702</v>
      </c>
      <c r="C38" s="125" t="s">
        <v>37</v>
      </c>
      <c r="E38" s="595"/>
      <c r="F38" s="595"/>
      <c r="G38" s="595">
        <f t="shared" ref="G38" si="8">G37</f>
        <v>272500</v>
      </c>
    </row>
    <row r="39" spans="1:8">
      <c r="A39" s="86"/>
      <c r="B39" s="326"/>
      <c r="C39" s="125"/>
    </row>
    <row r="40" spans="1:8" ht="15.45" customHeight="1">
      <c r="A40" s="86" t="s">
        <v>62</v>
      </c>
      <c r="B40" s="326">
        <v>2711</v>
      </c>
      <c r="C40" s="125" t="s">
        <v>296</v>
      </c>
    </row>
    <row r="41" spans="1:8" ht="15.45" customHeight="1">
      <c r="A41" s="86"/>
      <c r="B41" s="332">
        <v>1</v>
      </c>
      <c r="C41" s="126" t="s">
        <v>188</v>
      </c>
    </row>
    <row r="42" spans="1:8" ht="15.45" customHeight="1">
      <c r="A42" s="86"/>
      <c r="B42" s="392">
        <v>1.103</v>
      </c>
      <c r="C42" s="125" t="s">
        <v>297</v>
      </c>
    </row>
    <row r="43" spans="1:8" ht="15.45" customHeight="1">
      <c r="A43" s="86"/>
      <c r="B43" s="332">
        <v>60</v>
      </c>
      <c r="C43" s="126" t="s">
        <v>187</v>
      </c>
    </row>
    <row r="44" spans="1:8" ht="15.45" customHeight="1">
      <c r="A44" s="86"/>
      <c r="B44" s="332">
        <v>44</v>
      </c>
      <c r="C44" s="126" t="s">
        <v>275</v>
      </c>
    </row>
    <row r="45" spans="1:8" ht="15.45" customHeight="1">
      <c r="A45" s="86"/>
      <c r="B45" s="332" t="s">
        <v>298</v>
      </c>
      <c r="C45" s="126" t="s">
        <v>299</v>
      </c>
      <c r="G45" s="78">
        <v>50000</v>
      </c>
      <c r="H45" s="78" t="s">
        <v>215</v>
      </c>
    </row>
    <row r="46" spans="1:8" ht="15.45" customHeight="1">
      <c r="A46" s="1057" t="s">
        <v>217</v>
      </c>
      <c r="B46" s="332" t="s">
        <v>732</v>
      </c>
      <c r="C46" s="126" t="s">
        <v>733</v>
      </c>
      <c r="E46" s="595"/>
      <c r="F46" s="595"/>
      <c r="G46" s="811">
        <v>150000</v>
      </c>
      <c r="H46" s="78" t="s">
        <v>221</v>
      </c>
    </row>
    <row r="47" spans="1:8" ht="15.45" customHeight="1">
      <c r="A47" s="86" t="s">
        <v>57</v>
      </c>
      <c r="B47" s="332">
        <v>44</v>
      </c>
      <c r="C47" s="126" t="s">
        <v>275</v>
      </c>
      <c r="E47" s="595"/>
      <c r="F47" s="595"/>
      <c r="G47" s="595">
        <f>SUM(G45:G46)</f>
        <v>200000</v>
      </c>
    </row>
    <row r="48" spans="1:8" ht="15.45" customHeight="1">
      <c r="A48" s="813" t="s">
        <v>57</v>
      </c>
      <c r="B48" s="814">
        <v>60</v>
      </c>
      <c r="C48" s="338" t="s">
        <v>187</v>
      </c>
      <c r="D48" s="595"/>
      <c r="E48" s="621"/>
      <c r="F48" s="811"/>
      <c r="G48" s="811">
        <f>G47</f>
        <v>200000</v>
      </c>
    </row>
    <row r="49" spans="1:8">
      <c r="A49" s="86"/>
      <c r="B49" s="392"/>
      <c r="C49" s="125"/>
    </row>
    <row r="50" spans="1:8" ht="15.45" customHeight="1">
      <c r="A50" s="86"/>
      <c r="B50" s="332">
        <v>61</v>
      </c>
      <c r="C50" s="126" t="s">
        <v>123</v>
      </c>
      <c r="D50" s="574"/>
    </row>
    <row r="51" spans="1:8" ht="15.45" customHeight="1">
      <c r="A51" s="86"/>
      <c r="B51" s="332">
        <v>44</v>
      </c>
      <c r="C51" s="126" t="s">
        <v>275</v>
      </c>
    </row>
    <row r="52" spans="1:8" ht="15.45" customHeight="1">
      <c r="A52" s="86"/>
      <c r="B52" s="332" t="s">
        <v>413</v>
      </c>
      <c r="C52" s="328" t="s">
        <v>127</v>
      </c>
      <c r="E52" s="595"/>
      <c r="F52" s="811"/>
      <c r="G52" s="811">
        <v>51700</v>
      </c>
      <c r="H52" s="78" t="s">
        <v>676</v>
      </c>
    </row>
    <row r="53" spans="1:8" ht="15.45" customHeight="1">
      <c r="A53" s="812" t="s">
        <v>57</v>
      </c>
      <c r="B53" s="332">
        <v>61</v>
      </c>
      <c r="C53" s="126" t="s">
        <v>123</v>
      </c>
      <c r="E53" s="595"/>
      <c r="F53" s="811"/>
      <c r="G53" s="811">
        <f t="shared" ref="G53" si="9">G52</f>
        <v>51700</v>
      </c>
    </row>
    <row r="54" spans="1:8" ht="15.45" customHeight="1">
      <c r="A54" s="812" t="s">
        <v>57</v>
      </c>
      <c r="B54" s="392">
        <v>1.103</v>
      </c>
      <c r="C54" s="125" t="s">
        <v>297</v>
      </c>
      <c r="E54" s="595"/>
      <c r="F54" s="811"/>
      <c r="G54" s="811">
        <f t="shared" ref="G54" si="10">G53+G48</f>
        <v>251700</v>
      </c>
    </row>
    <row r="55" spans="1:8" ht="15.45" customHeight="1">
      <c r="A55" s="813" t="s">
        <v>57</v>
      </c>
      <c r="B55" s="814">
        <v>1</v>
      </c>
      <c r="C55" s="338" t="s">
        <v>188</v>
      </c>
      <c r="D55" s="595"/>
      <c r="E55" s="595"/>
      <c r="F55" s="811"/>
      <c r="G55" s="811">
        <f t="shared" ref="G55:G56" si="11">G54</f>
        <v>251700</v>
      </c>
    </row>
    <row r="56" spans="1:8" ht="15.45" customHeight="1">
      <c r="A56" s="813" t="s">
        <v>57</v>
      </c>
      <c r="B56" s="330">
        <v>2711</v>
      </c>
      <c r="C56" s="331" t="s">
        <v>296</v>
      </c>
      <c r="D56" s="595"/>
      <c r="E56" s="595"/>
      <c r="F56" s="811"/>
      <c r="G56" s="811">
        <f t="shared" si="11"/>
        <v>251700</v>
      </c>
    </row>
    <row r="57" spans="1:8" ht="15.45" customHeight="1">
      <c r="A57" s="582" t="s">
        <v>57</v>
      </c>
      <c r="B57" s="637"/>
      <c r="C57" s="346" t="s">
        <v>61</v>
      </c>
      <c r="D57" s="595"/>
      <c r="E57" s="595"/>
      <c r="F57" s="811"/>
      <c r="G57" s="811">
        <f>G56+G38</f>
        <v>524200</v>
      </c>
    </row>
    <row r="58" spans="1:8" ht="15.45" customHeight="1">
      <c r="A58" s="582" t="s">
        <v>57</v>
      </c>
      <c r="B58" s="637"/>
      <c r="C58" s="346" t="s">
        <v>58</v>
      </c>
      <c r="D58" s="621"/>
      <c r="E58" s="621"/>
      <c r="F58" s="621"/>
      <c r="G58" s="621">
        <f t="shared" ref="G58" si="12">G57</f>
        <v>524200</v>
      </c>
    </row>
    <row r="59" spans="1:8">
      <c r="A59" s="869" t="s">
        <v>217</v>
      </c>
      <c r="B59" s="543" t="s">
        <v>666</v>
      </c>
    </row>
    <row r="60" spans="1:8" ht="10.199999999999999" customHeight="1">
      <c r="A60" s="869"/>
      <c r="B60" s="543"/>
    </row>
    <row r="61" spans="1:8">
      <c r="A61" s="542" t="s">
        <v>216</v>
      </c>
      <c r="B61" s="543"/>
      <c r="C61" s="75"/>
      <c r="D61" s="620"/>
      <c r="E61" s="620"/>
      <c r="F61" s="75"/>
      <c r="G61" s="75"/>
    </row>
    <row r="62" spans="1:8">
      <c r="A62" s="543" t="s">
        <v>214</v>
      </c>
      <c r="B62" s="375" t="s">
        <v>828</v>
      </c>
      <c r="C62" s="75"/>
      <c r="D62" s="620"/>
      <c r="E62" s="620"/>
      <c r="F62" s="75"/>
      <c r="G62" s="75"/>
    </row>
    <row r="63" spans="1:8">
      <c r="A63" s="543" t="s">
        <v>215</v>
      </c>
      <c r="B63" s="375" t="s">
        <v>708</v>
      </c>
      <c r="C63" s="75"/>
      <c r="D63" s="620"/>
      <c r="E63" s="620"/>
      <c r="F63" s="75"/>
      <c r="G63" s="75"/>
    </row>
    <row r="64" spans="1:8">
      <c r="A64" s="543" t="s">
        <v>221</v>
      </c>
      <c r="B64" s="375" t="s">
        <v>829</v>
      </c>
      <c r="C64" s="75"/>
      <c r="D64" s="620"/>
      <c r="E64" s="620"/>
      <c r="F64" s="75"/>
      <c r="G64" s="75"/>
    </row>
    <row r="65" spans="1:8">
      <c r="A65" s="543" t="s">
        <v>676</v>
      </c>
      <c r="B65" s="375" t="s">
        <v>707</v>
      </c>
      <c r="C65" s="75"/>
      <c r="D65" s="620"/>
      <c r="E65" s="620"/>
      <c r="F65" s="75"/>
      <c r="G65" s="75"/>
    </row>
    <row r="67" spans="1:8">
      <c r="B67" s="127"/>
      <c r="C67" s="367"/>
      <c r="D67" s="368"/>
      <c r="E67" s="367"/>
      <c r="F67" s="368"/>
      <c r="G67" s="79"/>
      <c r="H67" s="79"/>
    </row>
    <row r="68" spans="1:8">
      <c r="B68" s="127"/>
      <c r="C68" s="808"/>
      <c r="D68" s="76"/>
      <c r="E68" s="76"/>
      <c r="F68" s="1220"/>
      <c r="G68" s="79"/>
      <c r="H68" s="79"/>
    </row>
    <row r="69" spans="1:8">
      <c r="B69" s="127"/>
      <c r="C69" s="79"/>
      <c r="D69" s="80"/>
      <c r="E69" s="80"/>
      <c r="F69" s="79"/>
      <c r="G69" s="79"/>
      <c r="H69" s="79"/>
    </row>
    <row r="70" spans="1:8">
      <c r="B70" s="127"/>
      <c r="C70" s="79"/>
      <c r="D70" s="80"/>
      <c r="E70" s="80"/>
      <c r="F70" s="79"/>
      <c r="G70" s="79"/>
      <c r="H70" s="79"/>
    </row>
    <row r="71" spans="1:8">
      <c r="B71" s="127"/>
      <c r="C71" s="79"/>
      <c r="D71" s="80"/>
      <c r="E71" s="80"/>
      <c r="F71" s="79"/>
      <c r="G71" s="79"/>
      <c r="H71" s="79"/>
    </row>
  </sheetData>
  <autoFilter ref="A14:H20"/>
  <mergeCells count="5">
    <mergeCell ref="A1:G1"/>
    <mergeCell ref="A2:G2"/>
    <mergeCell ref="B13:G13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18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syncVertical="1" syncRef="A10" transitionEvaluation="1">
    <tabColor rgb="FF92D050"/>
  </sheetPr>
  <dimension ref="A1:I52"/>
  <sheetViews>
    <sheetView view="pageBreakPreview" topLeftCell="A10" zoomScaleSheetLayoutView="100" workbookViewId="0">
      <selection activeCell="B33" sqref="B33:G36"/>
    </sheetView>
  </sheetViews>
  <sheetFormatPr defaultColWidth="12.44140625" defaultRowHeight="13.2"/>
  <cols>
    <col min="1" max="1" width="5.33203125" style="128" customWidth="1"/>
    <col min="2" max="2" width="8.10937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2.88671875" style="78" customWidth="1"/>
    <col min="9" max="9" width="5.5546875" style="78" customWidth="1"/>
    <col min="10" max="10" width="4.5546875" style="78" customWidth="1"/>
    <col min="11" max="11" width="7.5546875" style="78" customWidth="1"/>
    <col min="12" max="12" width="8.44140625" style="78" customWidth="1"/>
    <col min="13" max="13" width="11.33203125" style="78" bestFit="1" customWidth="1"/>
    <col min="14" max="16384" width="12.44140625" style="78"/>
  </cols>
  <sheetData>
    <row r="1" spans="1:9">
      <c r="A1" s="1203" t="s">
        <v>411</v>
      </c>
      <c r="B1" s="1203"/>
      <c r="C1" s="1203"/>
      <c r="D1" s="1203"/>
      <c r="E1" s="1203"/>
      <c r="F1" s="1203"/>
      <c r="G1" s="1203"/>
      <c r="H1" s="597"/>
    </row>
    <row r="2" spans="1:9">
      <c r="A2" s="1203" t="s">
        <v>300</v>
      </c>
      <c r="B2" s="1203"/>
      <c r="C2" s="1203"/>
      <c r="D2" s="1203"/>
      <c r="E2" s="1203"/>
      <c r="F2" s="1203"/>
      <c r="G2" s="1203"/>
      <c r="H2" s="597"/>
    </row>
    <row r="3" spans="1:9" ht="15" customHeight="1">
      <c r="A3" s="1204" t="s">
        <v>609</v>
      </c>
      <c r="B3" s="1204"/>
      <c r="C3" s="1204"/>
      <c r="D3" s="1204"/>
      <c r="E3" s="1204"/>
      <c r="F3" s="1204"/>
      <c r="G3" s="1204"/>
      <c r="H3" s="817"/>
    </row>
    <row r="4" spans="1:9" ht="13.8">
      <c r="A4" s="354"/>
      <c r="B4" s="1188"/>
      <c r="C4" s="1188"/>
      <c r="D4" s="1188"/>
      <c r="E4" s="1188"/>
      <c r="F4" s="1188"/>
      <c r="G4" s="1188"/>
      <c r="H4" s="535"/>
    </row>
    <row r="5" spans="1:9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9" ht="13.2" customHeight="1">
      <c r="A6" s="354"/>
      <c r="B6" s="356" t="s">
        <v>14</v>
      </c>
      <c r="C6" s="296" t="s">
        <v>15</v>
      </c>
      <c r="D6" s="362" t="s">
        <v>58</v>
      </c>
      <c r="E6" s="293">
        <v>57698</v>
      </c>
      <c r="F6" s="818">
        <v>0</v>
      </c>
      <c r="G6" s="293">
        <f>SUM(E6:F6)</f>
        <v>57698</v>
      </c>
      <c r="H6" s="293"/>
    </row>
    <row r="7" spans="1:9" ht="13.2" customHeight="1">
      <c r="A7" s="354"/>
      <c r="B7" s="356" t="s">
        <v>16</v>
      </c>
      <c r="C7" s="359" t="s">
        <v>17</v>
      </c>
      <c r="D7" s="460"/>
      <c r="E7" s="294"/>
      <c r="F7" s="571"/>
      <c r="G7" s="293"/>
      <c r="H7" s="294"/>
    </row>
    <row r="8" spans="1:9" ht="13.2" customHeight="1">
      <c r="A8" s="354"/>
      <c r="B8" s="356"/>
      <c r="C8" s="359" t="s">
        <v>115</v>
      </c>
      <c r="D8" s="460" t="s">
        <v>58</v>
      </c>
      <c r="E8" s="294">
        <f>G27</f>
        <v>3573</v>
      </c>
      <c r="F8" s="819">
        <v>0</v>
      </c>
      <c r="G8" s="294">
        <f t="shared" ref="G8" si="0">SUM(E8:F8)</f>
        <v>3573</v>
      </c>
      <c r="H8" s="294"/>
    </row>
    <row r="9" spans="1:9" ht="13.2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61271</v>
      </c>
      <c r="F9" s="654">
        <f>SUM(F6:F8)</f>
        <v>0</v>
      </c>
      <c r="G9" s="463">
        <f>SUM(E9:F9)</f>
        <v>61271</v>
      </c>
      <c r="H9" s="293"/>
    </row>
    <row r="10" spans="1:9">
      <c r="A10" s="354"/>
      <c r="B10" s="356"/>
      <c r="C10" s="296"/>
      <c r="D10" s="295"/>
      <c r="E10" s="295"/>
      <c r="F10" s="362"/>
      <c r="G10" s="295"/>
      <c r="H10" s="295"/>
    </row>
    <row r="11" spans="1:9" ht="13.2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  <c r="I11" s="66"/>
    </row>
    <row r="12" spans="1:9" ht="13.2" customHeight="1">
      <c r="A12" s="354"/>
      <c r="B12" s="356"/>
      <c r="C12" s="296"/>
      <c r="D12" s="296"/>
      <c r="E12" s="296"/>
      <c r="F12" s="363"/>
      <c r="G12" s="296"/>
      <c r="H12" s="296"/>
      <c r="I12" s="66"/>
    </row>
    <row r="13" spans="1:9" s="66" customFormat="1" ht="13.8" thickBot="1">
      <c r="A13" s="365"/>
      <c r="B13" s="820"/>
      <c r="C13" s="468"/>
      <c r="D13" s="468"/>
      <c r="E13" s="468"/>
      <c r="F13" s="468"/>
      <c r="G13" s="468" t="s">
        <v>107</v>
      </c>
      <c r="H13" s="358"/>
    </row>
    <row r="14" spans="1:9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9" s="120" customFormat="1" ht="15" customHeight="1" thickTop="1">
      <c r="A15" s="220"/>
      <c r="B15" s="121"/>
      <c r="C15" s="401" t="s">
        <v>61</v>
      </c>
      <c r="D15" s="376"/>
      <c r="E15" s="472"/>
      <c r="F15" s="472"/>
      <c r="G15" s="376"/>
      <c r="H15" s="376"/>
    </row>
    <row r="16" spans="1:9" s="120" customFormat="1" ht="15" customHeight="1">
      <c r="A16" s="324" t="s">
        <v>62</v>
      </c>
      <c r="B16" s="377">
        <v>2230</v>
      </c>
      <c r="C16" s="146" t="s">
        <v>301</v>
      </c>
      <c r="D16" s="118"/>
      <c r="E16" s="609"/>
      <c r="F16" s="609"/>
      <c r="G16" s="118"/>
      <c r="H16" s="118"/>
    </row>
    <row r="17" spans="1:8" s="120" customFormat="1" ht="15" customHeight="1">
      <c r="A17" s="324"/>
      <c r="B17" s="821">
        <v>1</v>
      </c>
      <c r="C17" s="408" t="s">
        <v>125</v>
      </c>
      <c r="D17" s="685"/>
      <c r="E17" s="686"/>
      <c r="F17" s="686"/>
      <c r="G17" s="685"/>
      <c r="H17" s="685"/>
    </row>
    <row r="18" spans="1:8" s="120" customFormat="1" ht="15" customHeight="1">
      <c r="A18" s="324"/>
      <c r="B18" s="822">
        <v>1.0009999999999999</v>
      </c>
      <c r="C18" s="146" t="s">
        <v>63</v>
      </c>
      <c r="D18" s="685"/>
      <c r="E18" s="686"/>
      <c r="F18" s="686"/>
      <c r="G18" s="685"/>
      <c r="H18" s="685"/>
    </row>
    <row r="19" spans="1:8" s="120" customFormat="1" ht="15" customHeight="1">
      <c r="A19" s="324"/>
      <c r="B19" s="823">
        <v>60</v>
      </c>
      <c r="C19" s="408" t="s">
        <v>23</v>
      </c>
      <c r="D19" s="685"/>
      <c r="E19" s="686"/>
      <c r="F19" s="686"/>
      <c r="G19" s="685"/>
      <c r="H19" s="685"/>
    </row>
    <row r="20" spans="1:8" s="120" customFormat="1" ht="15" customHeight="1">
      <c r="A20" s="324"/>
      <c r="B20" s="824" t="s">
        <v>258</v>
      </c>
      <c r="C20" s="408" t="s">
        <v>257</v>
      </c>
      <c r="D20" s="70"/>
      <c r="E20" s="70"/>
      <c r="F20" s="71"/>
      <c r="G20" s="119">
        <v>1200</v>
      </c>
      <c r="H20" s="119"/>
    </row>
    <row r="21" spans="1:8" s="120" customFormat="1" ht="15" customHeight="1">
      <c r="A21" s="324"/>
      <c r="B21" s="824" t="s">
        <v>283</v>
      </c>
      <c r="C21" s="408" t="s">
        <v>259</v>
      </c>
      <c r="D21" s="67"/>
      <c r="E21" s="70"/>
      <c r="F21" s="71"/>
      <c r="G21" s="119">
        <v>873</v>
      </c>
      <c r="H21" s="825"/>
    </row>
    <row r="22" spans="1:8" s="120" customFormat="1" ht="15" customHeight="1">
      <c r="A22" s="220"/>
      <c r="B22" s="826" t="s">
        <v>260</v>
      </c>
      <c r="C22" s="407" t="s">
        <v>109</v>
      </c>
      <c r="D22" s="409"/>
      <c r="E22" s="564"/>
      <c r="F22" s="564"/>
      <c r="G22" s="827">
        <v>1500</v>
      </c>
      <c r="H22" s="409" t="s">
        <v>214</v>
      </c>
    </row>
    <row r="23" spans="1:8" s="120" customFormat="1" ht="15" customHeight="1">
      <c r="A23" s="220" t="s">
        <v>57</v>
      </c>
      <c r="B23" s="828">
        <v>60</v>
      </c>
      <c r="C23" s="407" t="s">
        <v>23</v>
      </c>
      <c r="D23" s="71"/>
      <c r="E23" s="70"/>
      <c r="F23" s="70"/>
      <c r="G23" s="70">
        <f>SUM(G20:G22)</f>
        <v>3573</v>
      </c>
      <c r="H23" s="71"/>
    </row>
    <row r="24" spans="1:8" s="120" customFormat="1" ht="15" customHeight="1">
      <c r="A24" s="324" t="s">
        <v>57</v>
      </c>
      <c r="B24" s="822">
        <v>1.0009999999999999</v>
      </c>
      <c r="C24" s="146" t="s">
        <v>63</v>
      </c>
      <c r="D24" s="71"/>
      <c r="E24" s="69"/>
      <c r="F24" s="69"/>
      <c r="G24" s="69">
        <f t="shared" ref="G24:G25" si="1">G23</f>
        <v>3573</v>
      </c>
      <c r="H24" s="71"/>
    </row>
    <row r="25" spans="1:8" s="120" customFormat="1" ht="15" customHeight="1">
      <c r="A25" s="324" t="s">
        <v>57</v>
      </c>
      <c r="B25" s="821">
        <v>1</v>
      </c>
      <c r="C25" s="408" t="s">
        <v>125</v>
      </c>
      <c r="D25" s="70"/>
      <c r="E25" s="69"/>
      <c r="F25" s="69"/>
      <c r="G25" s="396">
        <f t="shared" si="1"/>
        <v>3573</v>
      </c>
      <c r="H25" s="400"/>
    </row>
    <row r="26" spans="1:8">
      <c r="A26" s="393" t="s">
        <v>57</v>
      </c>
      <c r="B26" s="394">
        <v>2230</v>
      </c>
      <c r="C26" s="395" t="s">
        <v>301</v>
      </c>
      <c r="D26" s="329"/>
      <c r="E26" s="829"/>
      <c r="F26" s="829"/>
      <c r="G26" s="829">
        <f t="shared" ref="G26:G28" si="2">G25</f>
        <v>3573</v>
      </c>
      <c r="H26" s="323"/>
    </row>
    <row r="27" spans="1:8">
      <c r="A27" s="397" t="s">
        <v>57</v>
      </c>
      <c r="B27" s="398"/>
      <c r="C27" s="399" t="s">
        <v>61</v>
      </c>
      <c r="D27" s="595"/>
      <c r="E27" s="830"/>
      <c r="F27" s="830"/>
      <c r="G27" s="830">
        <f>G26</f>
        <v>3573</v>
      </c>
      <c r="H27" s="80"/>
    </row>
    <row r="28" spans="1:8">
      <c r="A28" s="397" t="s">
        <v>57</v>
      </c>
      <c r="B28" s="398"/>
      <c r="C28" s="399" t="s">
        <v>58</v>
      </c>
      <c r="D28" s="595"/>
      <c r="E28" s="830"/>
      <c r="F28" s="830"/>
      <c r="G28" s="830">
        <f t="shared" si="2"/>
        <v>3573</v>
      </c>
      <c r="H28" s="80"/>
    </row>
    <row r="29" spans="1:8">
      <c r="A29" s="324"/>
      <c r="B29" s="145"/>
      <c r="C29" s="146"/>
      <c r="D29" s="80"/>
      <c r="E29" s="661"/>
      <c r="F29" s="661"/>
      <c r="G29" s="661"/>
      <c r="H29" s="80"/>
    </row>
    <row r="30" spans="1:8">
      <c r="A30" s="324" t="s">
        <v>216</v>
      </c>
      <c r="B30" s="145"/>
      <c r="C30" s="146"/>
      <c r="D30" s="80"/>
      <c r="E30" s="80"/>
      <c r="F30" s="80"/>
      <c r="G30" s="80"/>
      <c r="H30" s="80"/>
    </row>
    <row r="31" spans="1:8" ht="14.55" customHeight="1">
      <c r="A31" s="129" t="s">
        <v>214</v>
      </c>
      <c r="B31" s="1112" t="s">
        <v>866</v>
      </c>
      <c r="D31" s="367"/>
      <c r="E31" s="368"/>
      <c r="F31" s="367"/>
      <c r="G31" s="368"/>
      <c r="H31" s="368"/>
    </row>
    <row r="32" spans="1:8">
      <c r="F32" s="831"/>
      <c r="G32" s="831"/>
      <c r="H32" s="831"/>
    </row>
    <row r="33" spans="1:8">
      <c r="B33" s="127"/>
      <c r="C33" s="367"/>
      <c r="D33" s="368"/>
      <c r="E33" s="367"/>
      <c r="F33" s="368"/>
      <c r="G33" s="809"/>
      <c r="H33" s="123"/>
    </row>
    <row r="34" spans="1:8">
      <c r="B34" s="127"/>
      <c r="C34" s="808"/>
      <c r="D34" s="76"/>
      <c r="E34" s="76"/>
      <c r="F34" s="1220"/>
      <c r="G34" s="80"/>
      <c r="H34" s="81"/>
    </row>
    <row r="35" spans="1:8">
      <c r="B35" s="127"/>
      <c r="C35" s="88"/>
      <c r="D35" s="80"/>
      <c r="E35" s="80"/>
      <c r="F35" s="80"/>
      <c r="G35" s="80"/>
      <c r="H35" s="81"/>
    </row>
    <row r="36" spans="1:8">
      <c r="B36" s="127"/>
      <c r="C36" s="88"/>
      <c r="D36" s="80"/>
      <c r="E36" s="80"/>
      <c r="F36" s="80"/>
      <c r="G36" s="80"/>
      <c r="H36" s="81"/>
    </row>
    <row r="37" spans="1:8">
      <c r="C37" s="792"/>
      <c r="F37" s="81"/>
      <c r="G37" s="81"/>
      <c r="H37" s="81"/>
    </row>
    <row r="38" spans="1:8">
      <c r="C38" s="792"/>
      <c r="F38" s="81"/>
      <c r="G38" s="81"/>
      <c r="H38" s="81"/>
    </row>
    <row r="39" spans="1:8">
      <c r="C39" s="792"/>
      <c r="F39" s="81"/>
      <c r="G39" s="81"/>
      <c r="H39" s="81"/>
    </row>
    <row r="40" spans="1:8">
      <c r="C40" s="792"/>
      <c r="F40" s="81"/>
      <c r="G40" s="81"/>
      <c r="H40" s="81"/>
    </row>
    <row r="41" spans="1:8">
      <c r="F41" s="81"/>
      <c r="G41" s="81"/>
      <c r="H41" s="81"/>
    </row>
    <row r="42" spans="1:8">
      <c r="F42" s="81"/>
      <c r="G42" s="81"/>
      <c r="H42" s="81"/>
    </row>
    <row r="44" spans="1:8">
      <c r="A44" s="86"/>
      <c r="B44" s="127"/>
      <c r="C44" s="79"/>
    </row>
    <row r="45" spans="1:8" ht="11.4" customHeight="1">
      <c r="A45" s="323"/>
      <c r="B45" s="602"/>
      <c r="C45" s="316"/>
      <c r="D45" s="323"/>
    </row>
    <row r="46" spans="1:8">
      <c r="A46" s="86"/>
      <c r="B46" s="127"/>
      <c r="C46" s="79"/>
    </row>
    <row r="47" spans="1:8">
      <c r="A47" s="86"/>
      <c r="B47" s="323"/>
      <c r="C47" s="316"/>
    </row>
    <row r="48" spans="1:8">
      <c r="A48" s="86"/>
      <c r="B48" s="323"/>
      <c r="C48" s="316"/>
    </row>
    <row r="49" spans="1:3">
      <c r="A49" s="86"/>
      <c r="B49" s="323"/>
      <c r="C49" s="316"/>
    </row>
    <row r="50" spans="1:3">
      <c r="A50" s="86"/>
      <c r="B50" s="127"/>
      <c r="C50" s="316"/>
    </row>
    <row r="51" spans="1:3">
      <c r="A51" s="86"/>
      <c r="B51" s="127"/>
      <c r="C51" s="79"/>
    </row>
    <row r="52" spans="1:3">
      <c r="A52" s="86"/>
      <c r="B52" s="127"/>
      <c r="C52" s="316"/>
    </row>
  </sheetData>
  <autoFilter ref="A14:H14"/>
  <mergeCells count="4">
    <mergeCell ref="A1:G1"/>
    <mergeCell ref="A2:G2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20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syncVertical="1" syncRef="C31" transitionEvaluation="1" codeName="Sheet22">
    <tabColor rgb="FF92D050"/>
  </sheetPr>
  <dimension ref="A1:H48"/>
  <sheetViews>
    <sheetView view="pageBreakPreview" topLeftCell="C31" zoomScaleSheetLayoutView="100" workbookViewId="0">
      <selection activeCell="C43" sqref="C43:H48"/>
    </sheetView>
  </sheetViews>
  <sheetFormatPr defaultColWidth="12.44140625" defaultRowHeight="13.2"/>
  <cols>
    <col min="1" max="1" width="5" style="128" customWidth="1"/>
    <col min="2" max="2" width="8.10937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4" style="1092" customWidth="1"/>
    <col min="9" max="9" width="7.5546875" style="78" customWidth="1"/>
    <col min="10" max="10" width="8.44140625" style="78" customWidth="1"/>
    <col min="11" max="11" width="11.33203125" style="78" bestFit="1" customWidth="1"/>
    <col min="12" max="16384" width="12.44140625" style="78"/>
  </cols>
  <sheetData>
    <row r="1" spans="1:8">
      <c r="A1" s="1203" t="s">
        <v>40</v>
      </c>
      <c r="B1" s="1203"/>
      <c r="C1" s="1203"/>
      <c r="D1" s="1203"/>
      <c r="E1" s="1203"/>
      <c r="F1" s="1203"/>
      <c r="G1" s="1203"/>
      <c r="H1" s="1091"/>
    </row>
    <row r="2" spans="1:8">
      <c r="A2" s="1203" t="s">
        <v>41</v>
      </c>
      <c r="B2" s="1203"/>
      <c r="C2" s="1203"/>
      <c r="D2" s="1203"/>
      <c r="E2" s="1203"/>
      <c r="F2" s="1203"/>
      <c r="G2" s="1203"/>
      <c r="H2" s="1091"/>
    </row>
    <row r="3" spans="1:8" ht="15" customHeight="1">
      <c r="A3" s="1204" t="s">
        <v>610</v>
      </c>
      <c r="B3" s="1204"/>
      <c r="C3" s="1204"/>
      <c r="D3" s="1204"/>
      <c r="E3" s="1204"/>
      <c r="F3" s="1204"/>
      <c r="G3" s="1204"/>
      <c r="H3" s="1093"/>
    </row>
    <row r="4" spans="1:8" ht="13.8">
      <c r="A4" s="354"/>
      <c r="B4" s="783"/>
      <c r="C4" s="783"/>
      <c r="D4" s="783"/>
      <c r="E4" s="783"/>
      <c r="F4" s="783"/>
      <c r="G4" s="783"/>
      <c r="H4" s="360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 ht="13.2" customHeight="1">
      <c r="A6" s="354"/>
      <c r="B6" s="356" t="s">
        <v>14</v>
      </c>
      <c r="C6" s="296" t="s">
        <v>15</v>
      </c>
      <c r="D6" s="362" t="s">
        <v>58</v>
      </c>
      <c r="E6" s="293">
        <v>2006360</v>
      </c>
      <c r="F6" s="293">
        <v>50000</v>
      </c>
      <c r="G6" s="293">
        <f>SUM(E6:F6)</f>
        <v>2056360</v>
      </c>
      <c r="H6" s="362"/>
    </row>
    <row r="7" spans="1:8" ht="13.2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 ht="13.2" customHeight="1">
      <c r="A8" s="354"/>
      <c r="B8" s="356"/>
      <c r="C8" s="359" t="s">
        <v>115</v>
      </c>
      <c r="D8" s="460" t="s">
        <v>58</v>
      </c>
      <c r="E8" s="294">
        <f>G24</f>
        <v>100000</v>
      </c>
      <c r="F8" s="461">
        <f>G36</f>
        <v>430000</v>
      </c>
      <c r="G8" s="294">
        <f>SUM(E8:F8)</f>
        <v>530000</v>
      </c>
      <c r="H8" s="460"/>
    </row>
    <row r="9" spans="1:8" ht="13.2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2106360</v>
      </c>
      <c r="F9" s="463">
        <f>SUM(F6:F8)</f>
        <v>480000</v>
      </c>
      <c r="G9" s="463">
        <f>SUM(E9:F9)</f>
        <v>2586360</v>
      </c>
      <c r="H9" s="362"/>
    </row>
    <row r="10" spans="1:8">
      <c r="A10" s="354"/>
      <c r="B10" s="356"/>
      <c r="C10" s="296"/>
      <c r="D10" s="295"/>
      <c r="E10" s="295"/>
      <c r="F10" s="362"/>
      <c r="G10" s="295"/>
      <c r="H10" s="362"/>
    </row>
    <row r="11" spans="1:8" ht="13.2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 ht="13.8" thickBot="1">
      <c r="A12" s="365"/>
      <c r="B12" s="820"/>
      <c r="C12" s="468"/>
      <c r="D12" s="468"/>
      <c r="E12" s="468"/>
      <c r="F12" s="468"/>
      <c r="G12" s="468" t="s">
        <v>107</v>
      </c>
      <c r="H12" s="357"/>
    </row>
    <row r="13" spans="1:8" s="66" customFormat="1" ht="14.4" thickTop="1" thickBot="1">
      <c r="A13" s="365"/>
      <c r="B13" s="298"/>
      <c r="C13" s="298" t="s">
        <v>30</v>
      </c>
      <c r="D13" s="298"/>
      <c r="E13" s="298"/>
      <c r="F13" s="298"/>
      <c r="G13" s="366" t="s">
        <v>119</v>
      </c>
      <c r="H13" s="460"/>
    </row>
    <row r="14" spans="1:8" s="66" customFormat="1" ht="10.199999999999999" hidden="1" customHeight="1" thickTop="1">
      <c r="A14" s="832"/>
      <c r="B14" s="465"/>
      <c r="C14" s="471"/>
      <c r="D14" s="474"/>
      <c r="E14" s="122"/>
      <c r="F14" s="122"/>
      <c r="G14" s="474"/>
      <c r="H14" s="1087"/>
    </row>
    <row r="15" spans="1:8" ht="14.1" customHeight="1" thickTop="1">
      <c r="C15" s="336" t="s">
        <v>61</v>
      </c>
      <c r="D15" s="762"/>
      <c r="E15" s="472"/>
      <c r="F15" s="472"/>
      <c r="G15" s="762"/>
      <c r="H15" s="606"/>
    </row>
    <row r="16" spans="1:8" ht="15.6" customHeight="1">
      <c r="A16" s="86" t="s">
        <v>62</v>
      </c>
      <c r="B16" s="326">
        <v>2245</v>
      </c>
      <c r="C16" s="125" t="s">
        <v>495</v>
      </c>
    </row>
    <row r="17" spans="1:8" s="75" customFormat="1" ht="12" customHeight="1">
      <c r="A17" s="1105"/>
      <c r="B17" s="1106">
        <v>80</v>
      </c>
      <c r="C17" s="1107" t="s">
        <v>49</v>
      </c>
      <c r="D17" s="620"/>
      <c r="E17" s="620"/>
      <c r="H17" s="1092"/>
    </row>
    <row r="18" spans="1:8" ht="26.4">
      <c r="A18" s="812"/>
      <c r="B18" s="392">
        <v>80.102000000000004</v>
      </c>
      <c r="C18" s="833" t="s">
        <v>496</v>
      </c>
    </row>
    <row r="19" spans="1:8">
      <c r="A19" s="812"/>
      <c r="B19" s="332">
        <v>62</v>
      </c>
      <c r="C19" s="812" t="s">
        <v>497</v>
      </c>
    </row>
    <row r="20" spans="1:8">
      <c r="A20" s="1050" t="s">
        <v>217</v>
      </c>
      <c r="B20" s="834" t="s">
        <v>196</v>
      </c>
      <c r="C20" s="835" t="s">
        <v>739</v>
      </c>
      <c r="E20" s="595"/>
      <c r="F20" s="811"/>
      <c r="G20" s="811">
        <v>100000</v>
      </c>
      <c r="H20" s="1092" t="s">
        <v>214</v>
      </c>
    </row>
    <row r="21" spans="1:8" ht="26.4">
      <c r="A21" s="812" t="s">
        <v>57</v>
      </c>
      <c r="B21" s="392">
        <v>80.102000000000004</v>
      </c>
      <c r="C21" s="833" t="s">
        <v>496</v>
      </c>
      <c r="E21" s="595"/>
      <c r="F21" s="595"/>
      <c r="G21" s="595">
        <f t="shared" ref="G21" si="0">SUM(G20:G20)</f>
        <v>100000</v>
      </c>
    </row>
    <row r="22" spans="1:8">
      <c r="A22" s="86" t="s">
        <v>57</v>
      </c>
      <c r="B22" s="127">
        <v>80</v>
      </c>
      <c r="C22" s="812" t="s">
        <v>49</v>
      </c>
      <c r="E22" s="595"/>
      <c r="F22" s="595"/>
      <c r="G22" s="595">
        <f t="shared" ref="G22:G24" si="1">G21</f>
        <v>100000</v>
      </c>
    </row>
    <row r="23" spans="1:8" ht="14.4" customHeight="1">
      <c r="A23" s="812" t="s">
        <v>57</v>
      </c>
      <c r="B23" s="326">
        <v>2245</v>
      </c>
      <c r="C23" s="125" t="s">
        <v>495</v>
      </c>
      <c r="F23" s="81"/>
      <c r="G23" s="81">
        <f t="shared" si="1"/>
        <v>100000</v>
      </c>
    </row>
    <row r="24" spans="1:8">
      <c r="A24" s="582" t="s">
        <v>57</v>
      </c>
      <c r="B24" s="637"/>
      <c r="C24" s="346" t="s">
        <v>61</v>
      </c>
      <c r="D24" s="621"/>
      <c r="E24" s="621"/>
      <c r="F24" s="621"/>
      <c r="G24" s="621">
        <f t="shared" si="1"/>
        <v>100000</v>
      </c>
    </row>
    <row r="25" spans="1:8">
      <c r="A25" s="86"/>
      <c r="B25" s="127"/>
      <c r="C25" s="125"/>
    </row>
    <row r="26" spans="1:8">
      <c r="A26" s="576"/>
      <c r="B26" s="579"/>
      <c r="C26" s="415" t="s">
        <v>18</v>
      </c>
    </row>
    <row r="27" spans="1:8">
      <c r="A27" s="86" t="s">
        <v>62</v>
      </c>
      <c r="B27" s="575">
        <v>4059</v>
      </c>
      <c r="C27" s="415" t="s">
        <v>172</v>
      </c>
    </row>
    <row r="28" spans="1:8">
      <c r="A28" s="576"/>
      <c r="B28" s="579">
        <v>80</v>
      </c>
      <c r="C28" s="413" t="s">
        <v>49</v>
      </c>
    </row>
    <row r="29" spans="1:8">
      <c r="A29" s="576"/>
      <c r="B29" s="392">
        <v>80.051000000000002</v>
      </c>
      <c r="C29" s="415" t="s">
        <v>51</v>
      </c>
    </row>
    <row r="30" spans="1:8">
      <c r="A30" s="576"/>
      <c r="B30" s="579">
        <v>78</v>
      </c>
      <c r="C30" s="553" t="s">
        <v>303</v>
      </c>
    </row>
    <row r="31" spans="1:8" ht="26.4">
      <c r="A31" s="576"/>
      <c r="B31" s="579" t="s">
        <v>304</v>
      </c>
      <c r="C31" s="333" t="s">
        <v>498</v>
      </c>
      <c r="E31" s="595"/>
      <c r="F31" s="811"/>
      <c r="G31" s="811">
        <v>430000</v>
      </c>
      <c r="H31" s="1092" t="s">
        <v>215</v>
      </c>
    </row>
    <row r="32" spans="1:8">
      <c r="A32" s="576" t="s">
        <v>57</v>
      </c>
      <c r="B32" s="579">
        <v>78</v>
      </c>
      <c r="C32" s="553" t="s">
        <v>303</v>
      </c>
      <c r="E32" s="595"/>
      <c r="F32" s="811"/>
      <c r="G32" s="811">
        <f t="shared" ref="G32" si="2">G31</f>
        <v>430000</v>
      </c>
    </row>
    <row r="33" spans="1:8">
      <c r="A33" s="86" t="s">
        <v>57</v>
      </c>
      <c r="B33" s="392">
        <v>80.051000000000002</v>
      </c>
      <c r="C33" s="415" t="s">
        <v>51</v>
      </c>
      <c r="E33" s="595"/>
      <c r="F33" s="595"/>
      <c r="G33" s="595">
        <f t="shared" ref="G33" si="3">G32</f>
        <v>430000</v>
      </c>
    </row>
    <row r="34" spans="1:8">
      <c r="A34" s="86" t="s">
        <v>57</v>
      </c>
      <c r="B34" s="579">
        <v>80</v>
      </c>
      <c r="C34" s="413" t="s">
        <v>49</v>
      </c>
      <c r="E34" s="595"/>
      <c r="F34" s="811"/>
      <c r="G34" s="811">
        <f t="shared" ref="G34:G36" si="4">G33</f>
        <v>430000</v>
      </c>
    </row>
    <row r="35" spans="1:8">
      <c r="A35" s="86" t="s">
        <v>57</v>
      </c>
      <c r="B35" s="326">
        <v>4059</v>
      </c>
      <c r="C35" s="415" t="s">
        <v>172</v>
      </c>
      <c r="D35" s="595"/>
      <c r="E35" s="595"/>
      <c r="F35" s="811"/>
      <c r="G35" s="811">
        <f t="shared" si="4"/>
        <v>430000</v>
      </c>
    </row>
    <row r="36" spans="1:8">
      <c r="A36" s="582" t="s">
        <v>57</v>
      </c>
      <c r="B36" s="345"/>
      <c r="C36" s="836" t="s">
        <v>18</v>
      </c>
      <c r="D36" s="595"/>
      <c r="E36" s="595"/>
      <c r="F36" s="811"/>
      <c r="G36" s="811">
        <f t="shared" si="4"/>
        <v>430000</v>
      </c>
    </row>
    <row r="37" spans="1:8">
      <c r="A37" s="582" t="s">
        <v>57</v>
      </c>
      <c r="B37" s="345"/>
      <c r="C37" s="836" t="s">
        <v>58</v>
      </c>
      <c r="D37" s="595"/>
      <c r="E37" s="595"/>
      <c r="F37" s="811"/>
      <c r="G37" s="811">
        <f>G36+G24</f>
        <v>530000</v>
      </c>
    </row>
    <row r="38" spans="1:8">
      <c r="A38" s="869" t="s">
        <v>217</v>
      </c>
      <c r="B38" s="375" t="s">
        <v>666</v>
      </c>
    </row>
    <row r="39" spans="1:8">
      <c r="A39" s="375" t="s">
        <v>216</v>
      </c>
      <c r="B39" s="375"/>
      <c r="C39" s="314"/>
      <c r="D39" s="574"/>
      <c r="E39" s="574"/>
      <c r="F39" s="314"/>
      <c r="G39" s="314"/>
    </row>
    <row r="40" spans="1:8" ht="15" customHeight="1">
      <c r="A40" s="543" t="s">
        <v>214</v>
      </c>
      <c r="B40" s="1194" t="s">
        <v>830</v>
      </c>
      <c r="C40" s="1194"/>
      <c r="D40" s="1194"/>
      <c r="E40" s="1194"/>
      <c r="F40" s="1194"/>
      <c r="G40" s="1194"/>
    </row>
    <row r="41" spans="1:8">
      <c r="A41" s="543" t="s">
        <v>215</v>
      </c>
      <c r="B41" s="375" t="s">
        <v>738</v>
      </c>
      <c r="C41" s="314"/>
      <c r="D41" s="574"/>
      <c r="E41" s="574"/>
      <c r="F41" s="314"/>
      <c r="G41" s="314"/>
    </row>
    <row r="43" spans="1:8">
      <c r="C43" s="367"/>
      <c r="D43" s="368"/>
      <c r="E43" s="367"/>
      <c r="F43" s="368"/>
      <c r="G43" s="79"/>
      <c r="H43" s="584"/>
    </row>
    <row r="44" spans="1:8">
      <c r="C44" s="808"/>
      <c r="D44" s="76"/>
      <c r="E44" s="76"/>
      <c r="F44" s="1220"/>
      <c r="G44" s="79"/>
      <c r="H44" s="584"/>
    </row>
    <row r="45" spans="1:8">
      <c r="C45" s="79"/>
      <c r="D45" s="80"/>
      <c r="E45" s="80"/>
      <c r="F45" s="79"/>
      <c r="G45" s="79"/>
      <c r="H45" s="584"/>
    </row>
    <row r="46" spans="1:8">
      <c r="C46" s="79"/>
      <c r="D46" s="80"/>
      <c r="E46" s="80"/>
      <c r="F46" s="79"/>
      <c r="G46" s="79"/>
      <c r="H46" s="584"/>
    </row>
    <row r="47" spans="1:8">
      <c r="C47" s="79"/>
      <c r="D47" s="80"/>
      <c r="E47" s="80"/>
      <c r="F47" s="79"/>
      <c r="G47" s="79"/>
      <c r="H47" s="584"/>
    </row>
    <row r="48" spans="1:8">
      <c r="C48" s="79"/>
      <c r="D48" s="80"/>
      <c r="E48" s="80"/>
      <c r="F48" s="79"/>
      <c r="G48" s="79"/>
      <c r="H48" s="584"/>
    </row>
  </sheetData>
  <autoFilter ref="A13:H15"/>
  <mergeCells count="4">
    <mergeCell ref="A1:G1"/>
    <mergeCell ref="A2:G2"/>
    <mergeCell ref="A3:G3"/>
    <mergeCell ref="B40:G40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21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L46"/>
  <sheetViews>
    <sheetView view="pageBreakPreview" topLeftCell="A28" zoomScale="136" zoomScaleSheetLayoutView="136" zoomScalePageLayoutView="130" workbookViewId="0">
      <selection activeCell="G34" sqref="G34"/>
    </sheetView>
  </sheetViews>
  <sheetFormatPr defaultColWidth="9.109375" defaultRowHeight="13.2"/>
  <cols>
    <col min="1" max="1" width="4.6640625" style="4" customWidth="1"/>
    <col min="2" max="2" width="5" style="34" customWidth="1"/>
    <col min="3" max="3" width="35.44140625" style="5" customWidth="1"/>
    <col min="4" max="4" width="9.33203125" style="4" customWidth="1"/>
    <col min="5" max="7" width="8.6640625" style="263" customWidth="1"/>
    <col min="8" max="8" width="6.88671875" style="2" customWidth="1"/>
    <col min="9" max="16384" width="9.109375" style="2"/>
  </cols>
  <sheetData>
    <row r="1" spans="1:9" ht="13.8">
      <c r="A1" s="1171" t="s">
        <v>106</v>
      </c>
      <c r="B1" s="1171"/>
      <c r="C1" s="1171"/>
      <c r="D1" s="1171"/>
      <c r="E1" s="1171"/>
      <c r="F1" s="1171"/>
      <c r="G1" s="1171"/>
      <c r="H1" s="1171"/>
      <c r="I1" s="35"/>
    </row>
    <row r="2" spans="1:9" ht="13.5" customHeight="1">
      <c r="A2" s="1171" t="s">
        <v>105</v>
      </c>
      <c r="B2" s="1171"/>
      <c r="C2" s="1171"/>
      <c r="D2" s="1171"/>
      <c r="E2" s="1171"/>
      <c r="F2" s="1171"/>
      <c r="G2" s="1171"/>
      <c r="H2" s="1171"/>
      <c r="I2" s="35"/>
    </row>
    <row r="3" spans="1:9" ht="15" customHeight="1">
      <c r="A3" s="1171" t="s">
        <v>630</v>
      </c>
      <c r="B3" s="1171"/>
      <c r="C3" s="1171"/>
      <c r="D3" s="1171"/>
      <c r="E3" s="1171"/>
      <c r="F3" s="1171"/>
      <c r="G3" s="1171"/>
      <c r="H3" s="1171"/>
      <c r="I3" s="35"/>
    </row>
    <row r="4" spans="1:9" ht="14.4" thickBot="1">
      <c r="A4" s="307"/>
      <c r="B4" s="1173" t="s">
        <v>391</v>
      </c>
      <c r="C4" s="1173"/>
      <c r="D4" s="1173"/>
      <c r="E4" s="1173"/>
      <c r="F4" s="1173"/>
      <c r="G4" s="1173"/>
      <c r="H4" s="1173"/>
      <c r="I4" s="35"/>
    </row>
    <row r="5" spans="1:9" ht="42" thickBot="1">
      <c r="A5" s="36" t="s">
        <v>7</v>
      </c>
      <c r="B5" s="440" t="s">
        <v>8</v>
      </c>
      <c r="C5" s="1174" t="s">
        <v>9</v>
      </c>
      <c r="D5" s="1174"/>
      <c r="E5" s="435" t="s">
        <v>10</v>
      </c>
      <c r="F5" s="435" t="s">
        <v>11</v>
      </c>
      <c r="G5" s="436" t="s">
        <v>57</v>
      </c>
      <c r="H5" s="306" t="s">
        <v>1</v>
      </c>
      <c r="I5" s="35"/>
    </row>
    <row r="6" spans="1:9" s="284" customFormat="1" ht="14.4" thickTop="1">
      <c r="A6" s="280">
        <v>1</v>
      </c>
      <c r="B6" s="281">
        <v>2</v>
      </c>
      <c r="C6" s="1172">
        <v>3</v>
      </c>
      <c r="D6" s="1172"/>
      <c r="E6" s="437">
        <v>4</v>
      </c>
      <c r="F6" s="437">
        <v>5</v>
      </c>
      <c r="G6" s="437">
        <v>6</v>
      </c>
      <c r="H6" s="282">
        <v>7</v>
      </c>
      <c r="I6" s="283"/>
    </row>
    <row r="7" spans="1:9" ht="13.95" customHeight="1">
      <c r="A7" s="308">
        <v>1</v>
      </c>
      <c r="B7" s="272">
        <v>2</v>
      </c>
      <c r="C7" s="193" t="s">
        <v>393</v>
      </c>
      <c r="D7" s="234" t="s">
        <v>58</v>
      </c>
      <c r="E7" s="187">
        <v>13916</v>
      </c>
      <c r="F7" s="187">
        <v>4606</v>
      </c>
      <c r="G7" s="187">
        <v>18522</v>
      </c>
      <c r="H7" s="310">
        <v>1</v>
      </c>
      <c r="I7" s="35"/>
    </row>
    <row r="8" spans="1:9" s="271" customFormat="1" ht="13.8">
      <c r="A8" s="308">
        <v>2</v>
      </c>
      <c r="B8" s="272">
        <v>3</v>
      </c>
      <c r="C8" s="193" t="s">
        <v>68</v>
      </c>
      <c r="D8" s="234" t="s">
        <v>58</v>
      </c>
      <c r="E8" s="1157">
        <v>0</v>
      </c>
      <c r="F8" s="187">
        <v>86826</v>
      </c>
      <c r="G8" s="187">
        <v>86826</v>
      </c>
      <c r="H8" s="310">
        <v>3</v>
      </c>
      <c r="I8" s="270"/>
    </row>
    <row r="9" spans="1:9" s="271" customFormat="1" ht="13.8">
      <c r="A9" s="308">
        <v>3</v>
      </c>
      <c r="B9" s="273">
        <v>4</v>
      </c>
      <c r="C9" s="193" t="s">
        <v>269</v>
      </c>
      <c r="D9" s="234" t="s">
        <v>58</v>
      </c>
      <c r="E9" s="187">
        <v>690</v>
      </c>
      <c r="F9" s="1157">
        <v>0</v>
      </c>
      <c r="G9" s="187">
        <v>690</v>
      </c>
      <c r="H9" s="310">
        <v>4</v>
      </c>
      <c r="I9" s="270"/>
    </row>
    <row r="10" spans="1:9" ht="13.8">
      <c r="A10" s="308">
        <v>4</v>
      </c>
      <c r="B10" s="273">
        <v>5</v>
      </c>
      <c r="C10" s="193" t="s">
        <v>394</v>
      </c>
      <c r="D10" s="234" t="s">
        <v>58</v>
      </c>
      <c r="E10" s="1159">
        <v>0</v>
      </c>
      <c r="F10" s="262">
        <v>15000</v>
      </c>
      <c r="G10" s="264">
        <v>15000</v>
      </c>
      <c r="H10" s="310">
        <v>5</v>
      </c>
      <c r="I10" s="35"/>
    </row>
    <row r="11" spans="1:9" ht="13.8">
      <c r="A11" s="308">
        <v>5</v>
      </c>
      <c r="B11" s="273">
        <v>6</v>
      </c>
      <c r="C11" s="193" t="s">
        <v>218</v>
      </c>
      <c r="D11" s="234" t="s">
        <v>58</v>
      </c>
      <c r="E11" s="187">
        <v>858</v>
      </c>
      <c r="F11" s="1157">
        <v>0</v>
      </c>
      <c r="G11" s="187">
        <v>858</v>
      </c>
      <c r="H11" s="310">
        <v>6</v>
      </c>
      <c r="I11" s="35"/>
    </row>
    <row r="12" spans="1:9" ht="13.8">
      <c r="A12" s="308">
        <v>6</v>
      </c>
      <c r="B12" s="273">
        <v>7</v>
      </c>
      <c r="C12" s="193" t="s">
        <v>347</v>
      </c>
      <c r="D12" s="234" t="s">
        <v>58</v>
      </c>
      <c r="E12" s="187">
        <v>462131</v>
      </c>
      <c r="F12" s="187">
        <v>159327</v>
      </c>
      <c r="G12" s="187">
        <v>621458</v>
      </c>
      <c r="H12" s="310">
        <v>7</v>
      </c>
      <c r="I12" s="35"/>
    </row>
    <row r="13" spans="1:9" ht="13.8">
      <c r="A13" s="308">
        <v>7</v>
      </c>
      <c r="B13" s="273">
        <v>9</v>
      </c>
      <c r="C13" s="193" t="s">
        <v>373</v>
      </c>
      <c r="D13" s="234" t="s">
        <v>58</v>
      </c>
      <c r="E13" s="187">
        <v>982</v>
      </c>
      <c r="F13" s="1157">
        <v>0</v>
      </c>
      <c r="G13" s="187">
        <v>982</v>
      </c>
      <c r="H13" s="310">
        <v>9</v>
      </c>
      <c r="I13" s="35"/>
    </row>
    <row r="14" spans="1:9" ht="13.8">
      <c r="A14" s="308">
        <v>8</v>
      </c>
      <c r="B14" s="274">
        <v>11</v>
      </c>
      <c r="C14" s="193" t="s">
        <v>403</v>
      </c>
      <c r="D14" s="212" t="str">
        <f>'dem11'!D8</f>
        <v>Voted</v>
      </c>
      <c r="E14" s="188">
        <v>33000</v>
      </c>
      <c r="F14" s="1157">
        <v>0</v>
      </c>
      <c r="G14" s="188">
        <v>33000</v>
      </c>
      <c r="H14" s="310">
        <v>10</v>
      </c>
      <c r="I14" s="35"/>
    </row>
    <row r="15" spans="1:9" ht="15" customHeight="1">
      <c r="A15" s="308">
        <v>9</v>
      </c>
      <c r="B15" s="272">
        <v>12</v>
      </c>
      <c r="C15" s="193" t="s">
        <v>404</v>
      </c>
      <c r="D15" s="234" t="str">
        <f>'dem12'!D8</f>
        <v>Voted</v>
      </c>
      <c r="E15" s="264">
        <v>124396</v>
      </c>
      <c r="F15" s="1160">
        <v>0</v>
      </c>
      <c r="G15" s="264">
        <v>124396</v>
      </c>
      <c r="H15" s="310">
        <v>11</v>
      </c>
      <c r="I15" s="35"/>
    </row>
    <row r="16" spans="1:9" ht="13.8">
      <c r="A16" s="308">
        <v>10</v>
      </c>
      <c r="B16" s="275">
        <v>13</v>
      </c>
      <c r="C16" s="276" t="s">
        <v>395</v>
      </c>
      <c r="D16" s="234" t="s">
        <v>58</v>
      </c>
      <c r="E16" s="265">
        <v>267300</v>
      </c>
      <c r="F16" s="260">
        <v>92000</v>
      </c>
      <c r="G16" s="265">
        <v>359300</v>
      </c>
      <c r="H16" s="310">
        <v>12</v>
      </c>
      <c r="I16" s="35"/>
    </row>
    <row r="17" spans="1:9" ht="13.8">
      <c r="A17" s="308">
        <v>11</v>
      </c>
      <c r="B17" s="272">
        <v>14</v>
      </c>
      <c r="C17" s="193" t="s">
        <v>158</v>
      </c>
      <c r="D17" s="212" t="str">
        <f>'dem14'!D8</f>
        <v>Voted</v>
      </c>
      <c r="E17" s="187">
        <v>85191</v>
      </c>
      <c r="F17" s="187">
        <v>21800</v>
      </c>
      <c r="G17" s="187">
        <v>106991</v>
      </c>
      <c r="H17" s="310">
        <v>14</v>
      </c>
      <c r="I17" s="35"/>
    </row>
    <row r="18" spans="1:9" ht="13.8">
      <c r="A18" s="308">
        <v>12</v>
      </c>
      <c r="B18" s="272">
        <v>15</v>
      </c>
      <c r="C18" s="193" t="s">
        <v>405</v>
      </c>
      <c r="D18" s="212" t="str">
        <f>'dem15'!D8</f>
        <v>Voted</v>
      </c>
      <c r="E18" s="187">
        <v>50000</v>
      </c>
      <c r="F18" s="1157">
        <v>0</v>
      </c>
      <c r="G18" s="187">
        <v>50000</v>
      </c>
      <c r="H18" s="310">
        <v>15</v>
      </c>
      <c r="I18" s="35"/>
    </row>
    <row r="19" spans="1:9" ht="13.8">
      <c r="A19" s="308">
        <v>13</v>
      </c>
      <c r="B19" s="272">
        <v>16</v>
      </c>
      <c r="C19" s="193" t="s">
        <v>53</v>
      </c>
      <c r="D19" s="189" t="str">
        <f>'dem16'!D8</f>
        <v>Voted</v>
      </c>
      <c r="E19" s="187">
        <v>103620</v>
      </c>
      <c r="F19" s="1157">
        <v>0</v>
      </c>
      <c r="G19" s="187">
        <v>103620</v>
      </c>
      <c r="H19" s="310">
        <v>16</v>
      </c>
      <c r="I19" s="35"/>
    </row>
    <row r="20" spans="1:9" ht="13.8">
      <c r="A20" s="308">
        <v>14</v>
      </c>
      <c r="B20" s="272">
        <v>17</v>
      </c>
      <c r="C20" s="193" t="s">
        <v>295</v>
      </c>
      <c r="D20" s="189" t="str">
        <f>'dem17'!D8</f>
        <v>Voted</v>
      </c>
      <c r="E20" s="187">
        <v>340</v>
      </c>
      <c r="F20" s="1157">
        <v>0</v>
      </c>
      <c r="G20" s="187">
        <v>340</v>
      </c>
      <c r="H20" s="310">
        <v>17</v>
      </c>
      <c r="I20" s="35"/>
    </row>
    <row r="21" spans="1:9" ht="15" customHeight="1">
      <c r="A21" s="308">
        <v>15</v>
      </c>
      <c r="B21" s="272">
        <v>19</v>
      </c>
      <c r="C21" s="277" t="s">
        <v>396</v>
      </c>
      <c r="D21" s="189" t="str">
        <f>'dem19'!D8</f>
        <v>Voted</v>
      </c>
      <c r="E21" s="187">
        <v>524200</v>
      </c>
      <c r="F21" s="1157">
        <v>0</v>
      </c>
      <c r="G21" s="187">
        <v>524200</v>
      </c>
      <c r="H21" s="310">
        <v>18</v>
      </c>
      <c r="I21" s="35"/>
    </row>
    <row r="22" spans="1:9" ht="13.8">
      <c r="A22" s="308">
        <v>16</v>
      </c>
      <c r="B22" s="272">
        <v>21</v>
      </c>
      <c r="C22" s="193" t="s">
        <v>125</v>
      </c>
      <c r="D22" s="212" t="str">
        <f>'dem21'!$D$8</f>
        <v>Voted</v>
      </c>
      <c r="E22" s="187">
        <v>3573</v>
      </c>
      <c r="F22" s="1157">
        <v>0</v>
      </c>
      <c r="G22" s="187">
        <v>3573</v>
      </c>
      <c r="H22" s="310">
        <v>20</v>
      </c>
      <c r="I22" s="35"/>
    </row>
    <row r="23" spans="1:9" ht="13.8">
      <c r="A23" s="308">
        <v>17</v>
      </c>
      <c r="B23" s="272">
        <v>22</v>
      </c>
      <c r="C23" s="279" t="s">
        <v>164</v>
      </c>
      <c r="D23" s="212" t="str">
        <f>'dem22'!D8</f>
        <v>Voted</v>
      </c>
      <c r="E23" s="187">
        <v>100000</v>
      </c>
      <c r="F23" s="187">
        <v>430000</v>
      </c>
      <c r="G23" s="188">
        <v>530000</v>
      </c>
      <c r="H23" s="310">
        <v>21</v>
      </c>
      <c r="I23" s="35"/>
    </row>
    <row r="24" spans="1:9" ht="13.8">
      <c r="A24" s="308">
        <v>18</v>
      </c>
      <c r="B24" s="272">
        <v>26</v>
      </c>
      <c r="C24" s="193" t="s">
        <v>73</v>
      </c>
      <c r="D24" s="190" t="str">
        <f>'dem26'!D8</f>
        <v>Voted</v>
      </c>
      <c r="E24" s="188">
        <v>8523</v>
      </c>
      <c r="F24" s="1157">
        <v>0</v>
      </c>
      <c r="G24" s="188">
        <v>8523</v>
      </c>
      <c r="H24" s="309">
        <v>22</v>
      </c>
      <c r="I24" s="35"/>
    </row>
    <row r="25" spans="1:9" ht="13.8">
      <c r="A25" s="308">
        <v>19</v>
      </c>
      <c r="B25" s="272">
        <v>30</v>
      </c>
      <c r="C25" s="193" t="s">
        <v>147</v>
      </c>
      <c r="D25" s="190" t="str">
        <f>'dem30'!D8</f>
        <v>Voted</v>
      </c>
      <c r="E25" s="191">
        <v>61000</v>
      </c>
      <c r="F25" s="192">
        <v>5000</v>
      </c>
      <c r="G25" s="191">
        <v>66000</v>
      </c>
      <c r="H25" s="309">
        <v>23</v>
      </c>
      <c r="I25" s="35"/>
    </row>
    <row r="26" spans="1:9" ht="15" customHeight="1">
      <c r="A26" s="308">
        <v>20</v>
      </c>
      <c r="B26" s="272">
        <v>31</v>
      </c>
      <c r="C26" s="193" t="s">
        <v>318</v>
      </c>
      <c r="D26" s="190" t="str">
        <f>'dem31'!D8</f>
        <v>Voted</v>
      </c>
      <c r="E26" s="192">
        <v>189912</v>
      </c>
      <c r="F26" s="192">
        <v>31676</v>
      </c>
      <c r="G26" s="192">
        <v>221588</v>
      </c>
      <c r="H26" s="309">
        <v>25</v>
      </c>
      <c r="I26" s="35"/>
    </row>
    <row r="27" spans="1:9" ht="15" customHeight="1">
      <c r="A27" s="308">
        <v>21</v>
      </c>
      <c r="B27" s="272">
        <v>32</v>
      </c>
      <c r="C27" s="193" t="s">
        <v>374</v>
      </c>
      <c r="D27" s="190" t="str">
        <f>'dem32'!D8</f>
        <v>Voted</v>
      </c>
      <c r="E27" s="192">
        <v>681</v>
      </c>
      <c r="F27" s="1161">
        <v>0</v>
      </c>
      <c r="G27" s="192">
        <v>681</v>
      </c>
      <c r="H27" s="309">
        <v>28</v>
      </c>
      <c r="I27" s="35"/>
    </row>
    <row r="28" spans="1:9" ht="14.25" customHeight="1">
      <c r="A28" s="308">
        <v>22</v>
      </c>
      <c r="B28" s="272">
        <v>33</v>
      </c>
      <c r="C28" s="278" t="s">
        <v>406</v>
      </c>
      <c r="D28" s="190" t="str">
        <f>'dem33'!D8</f>
        <v>Voted</v>
      </c>
      <c r="E28" s="192">
        <v>24321</v>
      </c>
      <c r="F28" s="192">
        <v>22500</v>
      </c>
      <c r="G28" s="438">
        <v>46821</v>
      </c>
      <c r="H28" s="309">
        <v>29</v>
      </c>
      <c r="I28" s="35"/>
    </row>
    <row r="29" spans="1:9" ht="14.25" customHeight="1">
      <c r="A29" s="308">
        <v>23</v>
      </c>
      <c r="B29" s="272">
        <v>34</v>
      </c>
      <c r="C29" s="193" t="s">
        <v>54</v>
      </c>
      <c r="D29" s="190" t="str">
        <f>'dem34'!D8</f>
        <v>Voted</v>
      </c>
      <c r="E29" s="192">
        <v>13000</v>
      </c>
      <c r="F29" s="191">
        <v>703900</v>
      </c>
      <c r="G29" s="191">
        <v>716900</v>
      </c>
      <c r="H29" s="309">
        <v>30</v>
      </c>
      <c r="I29" s="35"/>
    </row>
    <row r="30" spans="1:9" ht="14.25" customHeight="1">
      <c r="A30" s="308">
        <v>24</v>
      </c>
      <c r="B30" s="272">
        <v>35</v>
      </c>
      <c r="C30" s="193" t="s">
        <v>162</v>
      </c>
      <c r="D30" s="311" t="str">
        <f>'Dem35'!D8</f>
        <v>Voted</v>
      </c>
      <c r="E30" s="312">
        <v>149001</v>
      </c>
      <c r="F30" s="312">
        <v>216752</v>
      </c>
      <c r="G30" s="312">
        <v>365753</v>
      </c>
      <c r="H30" s="313">
        <v>32</v>
      </c>
      <c r="I30" s="35"/>
    </row>
    <row r="31" spans="1:9" ht="14.25" customHeight="1">
      <c r="A31" s="308">
        <v>25</v>
      </c>
      <c r="B31" s="272">
        <v>36</v>
      </c>
      <c r="C31" s="193" t="s">
        <v>397</v>
      </c>
      <c r="D31" s="190" t="str">
        <f>'dem36'!D8</f>
        <v>Voted</v>
      </c>
      <c r="E31" s="192">
        <v>1189</v>
      </c>
      <c r="F31" s="1161">
        <v>0</v>
      </c>
      <c r="G31" s="192">
        <v>1189</v>
      </c>
      <c r="H31" s="309">
        <v>35</v>
      </c>
      <c r="I31" s="35"/>
    </row>
    <row r="32" spans="1:9" ht="14.25" customHeight="1">
      <c r="A32" s="308">
        <v>26</v>
      </c>
      <c r="B32" s="272">
        <v>37</v>
      </c>
      <c r="C32" s="193" t="s">
        <v>408</v>
      </c>
      <c r="D32" s="190" t="str">
        <f>'dem37'!D8</f>
        <v>Voted</v>
      </c>
      <c r="E32" s="192">
        <v>8425</v>
      </c>
      <c r="F32" s="1161">
        <v>0</v>
      </c>
      <c r="G32" s="192">
        <v>8425</v>
      </c>
      <c r="H32" s="309">
        <v>36</v>
      </c>
      <c r="I32" s="35"/>
    </row>
    <row r="33" spans="1:12" ht="14.25" customHeight="1">
      <c r="A33" s="308">
        <v>27</v>
      </c>
      <c r="B33" s="272">
        <v>38</v>
      </c>
      <c r="C33" s="193" t="s">
        <v>407</v>
      </c>
      <c r="D33" s="190" t="str">
        <f>'dem38'!D8</f>
        <v>Voted</v>
      </c>
      <c r="E33" s="191">
        <v>20560</v>
      </c>
      <c r="F33" s="192">
        <v>6000</v>
      </c>
      <c r="G33" s="191">
        <v>26560</v>
      </c>
      <c r="H33" s="309">
        <v>37</v>
      </c>
      <c r="I33" s="35"/>
    </row>
    <row r="34" spans="1:12" ht="14.25" customHeight="1">
      <c r="A34" s="308">
        <v>28</v>
      </c>
      <c r="B34" s="272">
        <v>39</v>
      </c>
      <c r="C34" s="193" t="s">
        <v>160</v>
      </c>
      <c r="D34" s="190" t="str">
        <f>'dem39'!D8</f>
        <v>Voted</v>
      </c>
      <c r="E34" s="191">
        <v>5000</v>
      </c>
      <c r="F34" s="1161">
        <v>0</v>
      </c>
      <c r="G34" s="191">
        <v>5000</v>
      </c>
      <c r="H34" s="309">
        <v>39</v>
      </c>
      <c r="I34" s="35"/>
    </row>
    <row r="35" spans="1:12" ht="14.25" customHeight="1">
      <c r="A35" s="308">
        <v>29</v>
      </c>
      <c r="B35" s="272">
        <v>40</v>
      </c>
      <c r="C35" s="193" t="s">
        <v>124</v>
      </c>
      <c r="D35" s="190" t="str">
        <f>dem40A!D8</f>
        <v>Voted</v>
      </c>
      <c r="E35" s="192">
        <v>5000</v>
      </c>
      <c r="F35" s="191">
        <v>107374</v>
      </c>
      <c r="G35" s="191">
        <v>112374</v>
      </c>
      <c r="H35" s="309">
        <v>40</v>
      </c>
      <c r="I35" s="35"/>
    </row>
    <row r="36" spans="1:12" ht="14.25" customHeight="1">
      <c r="A36" s="308">
        <v>30</v>
      </c>
      <c r="B36" s="272">
        <v>41</v>
      </c>
      <c r="C36" s="193" t="s">
        <v>409</v>
      </c>
      <c r="D36" s="190" t="str">
        <f>'dem41'!D8</f>
        <v>Voted</v>
      </c>
      <c r="E36" s="192">
        <v>20000</v>
      </c>
      <c r="F36" s="191">
        <v>60000</v>
      </c>
      <c r="G36" s="191">
        <v>80000</v>
      </c>
      <c r="H36" s="309">
        <v>41</v>
      </c>
      <c r="I36" s="35"/>
    </row>
    <row r="37" spans="1:12" ht="14.25" customHeight="1">
      <c r="A37" s="308">
        <v>31</v>
      </c>
      <c r="B37" s="272">
        <v>42</v>
      </c>
      <c r="C37" s="193" t="s">
        <v>305</v>
      </c>
      <c r="D37" s="190" t="str">
        <f>'dem42'!D8</f>
        <v>Voted</v>
      </c>
      <c r="E37" s="192">
        <v>5150</v>
      </c>
      <c r="F37" s="1161">
        <v>0</v>
      </c>
      <c r="G37" s="191">
        <v>5150</v>
      </c>
      <c r="H37" s="309">
        <v>42</v>
      </c>
      <c r="I37" s="35"/>
    </row>
    <row r="38" spans="1:12" ht="14.25" customHeight="1">
      <c r="A38" s="308">
        <v>32</v>
      </c>
      <c r="B38" s="272">
        <v>43</v>
      </c>
      <c r="C38" s="193" t="s">
        <v>376</v>
      </c>
      <c r="D38" s="190" t="str">
        <f>'dem43'!D8</f>
        <v>Voted</v>
      </c>
      <c r="E38" s="192">
        <v>760</v>
      </c>
      <c r="F38" s="1161">
        <v>0</v>
      </c>
      <c r="G38" s="191">
        <v>760</v>
      </c>
      <c r="H38" s="309">
        <v>43</v>
      </c>
      <c r="I38" s="35"/>
    </row>
    <row r="39" spans="1:12" ht="14.25" customHeight="1">
      <c r="A39" s="308">
        <v>33</v>
      </c>
      <c r="B39" s="272">
        <v>46</v>
      </c>
      <c r="C39" s="193" t="s">
        <v>375</v>
      </c>
      <c r="D39" s="190" t="s">
        <v>58</v>
      </c>
      <c r="E39" s="192">
        <v>119793</v>
      </c>
      <c r="F39" s="1161">
        <v>0</v>
      </c>
      <c r="G39" s="191">
        <v>119793</v>
      </c>
      <c r="H39" s="309">
        <v>44</v>
      </c>
      <c r="I39" s="35"/>
    </row>
    <row r="40" spans="1:12" ht="14.25" customHeight="1">
      <c r="A40" s="308">
        <v>34</v>
      </c>
      <c r="B40" s="272">
        <v>47</v>
      </c>
      <c r="C40" s="193" t="s">
        <v>174</v>
      </c>
      <c r="D40" s="190" t="str">
        <f>'dem47'!D8</f>
        <v>Voted</v>
      </c>
      <c r="E40" s="192">
        <v>139690</v>
      </c>
      <c r="F40" s="192">
        <v>7400</v>
      </c>
      <c r="G40" s="191">
        <v>147090</v>
      </c>
      <c r="H40" s="309">
        <v>45</v>
      </c>
      <c r="I40" s="35"/>
    </row>
    <row r="41" spans="1:12" ht="14.4" thickBot="1">
      <c r="A41" s="194"/>
      <c r="B41" s="272"/>
      <c r="C41" s="196" t="s">
        <v>95</v>
      </c>
      <c r="D41" s="195"/>
      <c r="E41" s="197">
        <v>2542202</v>
      </c>
      <c r="F41" s="197">
        <v>1970161</v>
      </c>
      <c r="G41" s="197">
        <v>4512363</v>
      </c>
      <c r="H41" s="198"/>
      <c r="I41" s="35"/>
    </row>
    <row r="42" spans="1:12" ht="15" thickTop="1" thickBot="1">
      <c r="A42" s="186"/>
      <c r="B42" s="199"/>
      <c r="C42" s="200" t="s">
        <v>96</v>
      </c>
      <c r="D42" s="199"/>
      <c r="E42" s="1158">
        <v>0</v>
      </c>
      <c r="F42" s="1158">
        <v>0</v>
      </c>
      <c r="G42" s="1158">
        <v>0</v>
      </c>
      <c r="H42" s="201"/>
      <c r="I42" s="202"/>
    </row>
    <row r="43" spans="1:12" ht="15" thickTop="1" thickBot="1">
      <c r="A43" s="203"/>
      <c r="B43" s="204"/>
      <c r="C43" s="205" t="s">
        <v>97</v>
      </c>
      <c r="D43" s="204"/>
      <c r="E43" s="439">
        <v>2542202</v>
      </c>
      <c r="F43" s="206">
        <v>1970161</v>
      </c>
      <c r="G43" s="439">
        <v>4512363</v>
      </c>
      <c r="H43" s="207"/>
      <c r="I43" s="202"/>
    </row>
    <row r="44" spans="1:12" ht="17.100000000000001" customHeight="1">
      <c r="A44" s="32"/>
      <c r="B44" s="32"/>
      <c r="C44" s="31"/>
      <c r="D44" s="32"/>
      <c r="E44" s="285"/>
      <c r="F44" s="285"/>
      <c r="G44" s="285"/>
      <c r="H44" s="28"/>
      <c r="I44" s="30"/>
      <c r="L44" s="434"/>
    </row>
    <row r="45" spans="1:12" ht="17.100000000000001" customHeight="1">
      <c r="A45" s="32"/>
      <c r="B45" s="32"/>
      <c r="C45" s="31"/>
      <c r="D45" s="32"/>
      <c r="E45" s="285"/>
      <c r="F45" s="285"/>
      <c r="G45" s="285"/>
      <c r="H45" s="33"/>
      <c r="I45" s="30"/>
    </row>
    <row r="46" spans="1:12" ht="13.2" customHeight="1">
      <c r="A46" s="441"/>
      <c r="B46" s="26"/>
      <c r="C46" s="27"/>
      <c r="D46" s="3"/>
      <c r="E46" s="286"/>
      <c r="F46" s="286"/>
      <c r="G46" s="286"/>
      <c r="H46" s="3"/>
    </row>
  </sheetData>
  <autoFilter ref="A6:I43"/>
  <customSheetViews>
    <customSheetView guid="{44B5F5DE-C96C-4269-969A-574D4EEEEEF5}" scale="115" showPageBreaks="1" showAutoFilter="1" view="pageBreakPreview" topLeftCell="A24">
      <selection activeCell="C14" sqref="C14"/>
      <pageMargins left="0.74803149606299202" right="0.74803149606299202" top="0.74803149606299202" bottom="4.13" header="0.35" footer="3"/>
      <pageSetup paperSize="9" orientation="portrait" r:id="rId1"/>
      <headerFooter alignWithMargins="0">
        <oddFooter>&amp;C{viii}</oddFooter>
      </headerFooter>
      <autoFilter ref="B1:J1"/>
    </customSheetView>
    <customSheetView guid="{BDCF7345-18B1-4C88-89F2-E67F940CDF85}" scale="115" showPageBreaks="1" printArea="1" showAutoFilter="1" view="pageBreakPreview" topLeftCell="A9">
      <selection activeCell="C13" sqref="C13"/>
      <pageMargins left="0.74803149606299202" right="0.74803149606299202" top="0.74803149606299202" bottom="4.13" header="0.35" footer="3.67"/>
      <pageSetup paperSize="9" orientation="portrait" r:id="rId2"/>
      <headerFooter alignWithMargins="0">
        <oddFooter>&amp;C&amp;"Times New Roman,Bold"&amp;11{iii}</oddFooter>
      </headerFooter>
      <autoFilter ref="B1:J1"/>
    </customSheetView>
    <customSheetView guid="{F13B090A-ECDA-4418-9F13-644A873400E7}" scale="145" showPageBreaks="1" view="pageBreakPreview" showRuler="0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3"/>
      <headerFooter alignWithMargins="0"/>
    </customSheetView>
    <customSheetView guid="{63DB0950-E90F-4380-862C-985B5EB19119}" scale="145" showPageBreaks="1" view="pageBreakPreview" showRuler="0" topLeftCell="A7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4"/>
      <headerFooter alignWithMargins="0"/>
    </customSheetView>
    <customSheetView guid="{7CE36697-C418-4ED3-BCF0-EA686CB40E87}" scale="145" showPageBreaks="1" view="pageBreakPreview" showRuler="0" topLeftCell="B48">
      <selection activeCell="H58" sqref="H58"/>
      <pageMargins left="0.74803149606299202" right="0.74803149606299202" top="0.74803149606299202" bottom="0.383858268" header="0.511811023622047" footer="0.511811023622047"/>
      <pageSetup paperSize="9" orientation="portrait" r:id="rId5"/>
      <headerFooter alignWithMargins="0"/>
    </customSheetView>
    <customSheetView guid="{0A01029B-7B3B-461F-BED3-37847DEE34DD}" scale="115" showPageBreaks="1" printArea="1" showAutoFilter="1" view="pageBreakPreview" topLeftCell="A18">
      <selection activeCell="K12" sqref="K12"/>
      <pageMargins left="0.74803149606299202" right="0.74803149606299202" top="0.74803149606299202" bottom="4.13" header="0.35" footer="3.67"/>
      <pageSetup paperSize="9" orientation="portrait" r:id="rId6"/>
      <headerFooter alignWithMargins="0">
        <oddFooter>&amp;C&amp;"Times New Roman,Bold"&amp;11{iii}</oddFooter>
      </headerFooter>
      <autoFilter ref="B1:J1"/>
    </customSheetView>
    <customSheetView guid="{E4E8F753-76B4-42E1-AD26-8B3589CB8A4B}" scale="115" showPageBreaks="1" printArea="1" showAutoFilter="1" view="pageBreakPreview" showRuler="0" topLeftCell="A18">
      <selection activeCell="K12" sqref="K12"/>
      <pageMargins left="0.74803149606299202" right="0.74803149606299202" top="0.74803149606299202" bottom="4.13" header="0.35" footer="3.67"/>
      <pageSetup paperSize="9" orientation="portrait" r:id="rId7"/>
      <headerFooter alignWithMargins="0">
        <oddFooter>&amp;C&amp;"Times New Roman,Bold"&amp;11{iii}</oddFooter>
      </headerFooter>
      <autoFilter ref="B1:J1"/>
    </customSheetView>
    <customSheetView guid="{CBFC2224-D3AC-4AA3-8CE4-B555FCF23158}" scale="115" showPageBreaks="1" printArea="1" showAutoFilter="1" view="pageBreakPreview" topLeftCell="A19">
      <selection activeCell="D27" sqref="D27"/>
      <pageMargins left="0.74803149606299202" right="0.74803149606299202" top="0.74803149606299202" bottom="4.13" header="0.35" footer="3.67"/>
      <pageSetup paperSize="9" scale="97" orientation="portrait" r:id="rId8"/>
      <headerFooter alignWithMargins="0">
        <oddFooter>&amp;C&amp;"Times New Roman,Bold"&amp;11{iii}</oddFooter>
      </headerFooter>
      <autoFilter ref="B1:J1"/>
    </customSheetView>
  </customSheetViews>
  <mergeCells count="6">
    <mergeCell ref="A1:H1"/>
    <mergeCell ref="C6:D6"/>
    <mergeCell ref="B4:H4"/>
    <mergeCell ref="A3:H3"/>
    <mergeCell ref="C5:D5"/>
    <mergeCell ref="A2:H2"/>
  </mergeCells>
  <phoneticPr fontId="0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3" orientation="portrait" r:id="rId9"/>
  <headerFooter alignWithMargins="0">
    <oddFooter>&amp;C(iii)</oddFooter>
  </headerFooter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syncVertical="1" syncRef="A31" transitionEvaluation="1" codeName="Sheet23">
    <tabColor rgb="FF92D050"/>
  </sheetPr>
  <dimension ref="A1:H55"/>
  <sheetViews>
    <sheetView view="pageBreakPreview" topLeftCell="A31" zoomScaleSheetLayoutView="100" workbookViewId="0">
      <selection activeCell="B49" sqref="B49:H55"/>
    </sheetView>
  </sheetViews>
  <sheetFormatPr defaultColWidth="11" defaultRowHeight="13.2"/>
  <cols>
    <col min="1" max="1" width="4.6640625" style="220" customWidth="1"/>
    <col min="2" max="2" width="8.109375" style="120" customWidth="1"/>
    <col min="3" max="3" width="40.77734375" style="120" customWidth="1"/>
    <col min="4" max="4" width="7.33203125" style="120" customWidth="1"/>
    <col min="5" max="7" width="10.33203125" style="120" customWidth="1"/>
    <col min="8" max="8" width="3.33203125" style="120" customWidth="1"/>
    <col min="9" max="12" width="11" style="120"/>
    <col min="13" max="13" width="11.6640625" style="120" customWidth="1"/>
    <col min="14" max="16384" width="11" style="120"/>
  </cols>
  <sheetData>
    <row r="1" spans="1:8">
      <c r="A1" s="1196" t="s">
        <v>144</v>
      </c>
      <c r="B1" s="1196"/>
      <c r="C1" s="1196"/>
      <c r="D1" s="1196"/>
      <c r="E1" s="1196"/>
      <c r="F1" s="1196"/>
      <c r="G1" s="1196"/>
      <c r="H1" s="672"/>
    </row>
    <row r="2" spans="1:8">
      <c r="A2" s="1196" t="s">
        <v>145</v>
      </c>
      <c r="B2" s="1196"/>
      <c r="C2" s="1196"/>
      <c r="D2" s="1196"/>
      <c r="E2" s="1196"/>
      <c r="F2" s="1196"/>
      <c r="G2" s="1196"/>
      <c r="H2" s="672"/>
    </row>
    <row r="3" spans="1:8">
      <c r="A3" s="1187" t="s">
        <v>611</v>
      </c>
      <c r="B3" s="1187"/>
      <c r="C3" s="1187"/>
      <c r="D3" s="1187"/>
      <c r="E3" s="1187"/>
      <c r="F3" s="1187"/>
      <c r="G3" s="1187"/>
      <c r="H3" s="453"/>
    </row>
    <row r="4" spans="1:8" ht="13.8">
      <c r="A4" s="354"/>
      <c r="B4" s="535"/>
      <c r="C4" s="535"/>
      <c r="D4" s="535"/>
      <c r="E4" s="535"/>
      <c r="F4" s="535"/>
      <c r="G4" s="535"/>
      <c r="H4" s="535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199906</v>
      </c>
      <c r="F6" s="287">
        <v>0</v>
      </c>
      <c r="G6" s="293">
        <f>SUM(E6:F6)</f>
        <v>199906</v>
      </c>
      <c r="H6" s="293"/>
    </row>
    <row r="7" spans="1:8">
      <c r="A7" s="354"/>
      <c r="B7" s="356" t="s">
        <v>16</v>
      </c>
      <c r="C7" s="359" t="s">
        <v>17</v>
      </c>
      <c r="D7" s="460"/>
      <c r="E7" s="294"/>
      <c r="F7" s="727"/>
      <c r="G7" s="293"/>
      <c r="H7" s="294"/>
    </row>
    <row r="8" spans="1:8">
      <c r="A8" s="354"/>
      <c r="B8" s="356"/>
      <c r="C8" s="359" t="s">
        <v>115</v>
      </c>
      <c r="D8" s="460" t="s">
        <v>58</v>
      </c>
      <c r="E8" s="294">
        <f>G43</f>
        <v>8523</v>
      </c>
      <c r="F8" s="601">
        <v>0</v>
      </c>
      <c r="G8" s="294">
        <f t="shared" ref="G8" si="0">SUM(E8:F8)</f>
        <v>8523</v>
      </c>
      <c r="H8" s="294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208429</v>
      </c>
      <c r="F9" s="603">
        <f>SUM(F6:F8)</f>
        <v>0</v>
      </c>
      <c r="G9" s="463">
        <f>SUM(E9:F9)</f>
        <v>208429</v>
      </c>
      <c r="H9" s="293"/>
    </row>
    <row r="10" spans="1:8">
      <c r="A10" s="354"/>
      <c r="B10" s="356"/>
      <c r="C10" s="296"/>
      <c r="D10" s="295"/>
      <c r="E10" s="295"/>
      <c r="F10" s="362"/>
      <c r="G10" s="295"/>
      <c r="H10" s="295"/>
    </row>
    <row r="11" spans="1:8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 ht="13.8" thickBot="1">
      <c r="A13" s="365"/>
      <c r="B13" s="468"/>
      <c r="C13" s="468"/>
      <c r="D13" s="468"/>
      <c r="E13" s="468"/>
      <c r="F13" s="468"/>
      <c r="G13" s="468" t="s">
        <v>107</v>
      </c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" customHeight="1" thickTop="1">
      <c r="C15" s="401" t="s">
        <v>61</v>
      </c>
      <c r="D15" s="118"/>
      <c r="E15" s="609"/>
      <c r="F15" s="609"/>
      <c r="G15" s="118"/>
      <c r="H15" s="118"/>
    </row>
    <row r="16" spans="1:8" ht="15" customHeight="1">
      <c r="A16" s="220" t="s">
        <v>62</v>
      </c>
      <c r="B16" s="837">
        <v>2041</v>
      </c>
      <c r="C16" s="401" t="s">
        <v>146</v>
      </c>
      <c r="D16" s="118"/>
      <c r="E16" s="609"/>
      <c r="F16" s="609"/>
      <c r="G16" s="118"/>
      <c r="H16" s="118"/>
    </row>
    <row r="17" spans="1:8" ht="15" customHeight="1">
      <c r="B17" s="838">
        <v>0.10100000000000001</v>
      </c>
      <c r="C17" s="401" t="s">
        <v>138</v>
      </c>
      <c r="D17" s="118"/>
      <c r="E17" s="609"/>
      <c r="F17" s="609"/>
      <c r="G17" s="118"/>
      <c r="H17" s="118"/>
    </row>
    <row r="18" spans="1:8" ht="15" customHeight="1">
      <c r="B18" s="676">
        <v>60</v>
      </c>
      <c r="C18" s="688" t="s">
        <v>306</v>
      </c>
      <c r="D18" s="118"/>
      <c r="E18" s="609"/>
      <c r="F18" s="609"/>
      <c r="G18" s="118"/>
      <c r="H18" s="118"/>
    </row>
    <row r="19" spans="1:8" ht="15" customHeight="1">
      <c r="B19" s="826" t="s">
        <v>283</v>
      </c>
      <c r="C19" s="407" t="s">
        <v>259</v>
      </c>
      <c r="D19" s="70"/>
      <c r="E19" s="72"/>
      <c r="F19" s="73"/>
      <c r="G19" s="839">
        <v>1889</v>
      </c>
      <c r="H19" s="119"/>
    </row>
    <row r="20" spans="1:8" ht="15" customHeight="1">
      <c r="A20" s="709" t="s">
        <v>57</v>
      </c>
      <c r="B20" s="840">
        <v>60</v>
      </c>
      <c r="C20" s="841" t="s">
        <v>306</v>
      </c>
      <c r="D20" s="119"/>
      <c r="E20" s="564"/>
      <c r="F20" s="564"/>
      <c r="G20" s="839">
        <v>1889</v>
      </c>
      <c r="H20" s="119"/>
    </row>
    <row r="21" spans="1:8" ht="15" customHeight="1">
      <c r="C21" s="407"/>
      <c r="D21" s="119"/>
      <c r="E21" s="122"/>
      <c r="F21" s="122"/>
      <c r="G21" s="119"/>
      <c r="H21" s="119"/>
    </row>
    <row r="22" spans="1:8" s="676" customFormat="1" ht="15" customHeight="1">
      <c r="A22" s="709"/>
      <c r="B22" s="676">
        <v>62</v>
      </c>
      <c r="C22" s="688" t="s">
        <v>499</v>
      </c>
      <c r="D22" s="842"/>
      <c r="E22" s="843"/>
      <c r="F22" s="843"/>
      <c r="G22" s="842"/>
      <c r="H22" s="842"/>
    </row>
    <row r="23" spans="1:8" s="676" customFormat="1" ht="15" customHeight="1">
      <c r="A23" s="411"/>
      <c r="B23" s="844" t="s">
        <v>426</v>
      </c>
      <c r="C23" s="845" t="s">
        <v>259</v>
      </c>
      <c r="D23" s="846"/>
      <c r="E23" s="847"/>
      <c r="F23" s="848"/>
      <c r="G23" s="849">
        <v>230</v>
      </c>
      <c r="H23" s="849"/>
    </row>
    <row r="24" spans="1:8" s="676" customFormat="1" ht="15" customHeight="1">
      <c r="A24" s="709" t="s">
        <v>57</v>
      </c>
      <c r="B24" s="676">
        <v>62</v>
      </c>
      <c r="C24" s="688" t="s">
        <v>499</v>
      </c>
      <c r="D24" s="850"/>
      <c r="E24" s="851"/>
      <c r="F24" s="851"/>
      <c r="G24" s="851">
        <v>230</v>
      </c>
      <c r="H24" s="850"/>
    </row>
    <row r="25" spans="1:8" ht="15" customHeight="1">
      <c r="A25" s="709"/>
      <c r="B25" s="676"/>
      <c r="C25" s="852"/>
      <c r="D25" s="400"/>
      <c r="E25" s="389"/>
      <c r="F25" s="853"/>
      <c r="G25" s="854"/>
      <c r="H25" s="400"/>
    </row>
    <row r="26" spans="1:8" ht="15" customHeight="1">
      <c r="A26" s="709"/>
      <c r="B26" s="676">
        <v>63</v>
      </c>
      <c r="C26" s="852" t="s">
        <v>500</v>
      </c>
      <c r="D26" s="400"/>
      <c r="E26" s="70"/>
      <c r="F26" s="71"/>
      <c r="G26" s="400"/>
      <c r="H26" s="400"/>
    </row>
    <row r="27" spans="1:8" ht="15" customHeight="1">
      <c r="A27" s="709"/>
      <c r="B27" s="826" t="s">
        <v>427</v>
      </c>
      <c r="C27" s="407" t="s">
        <v>259</v>
      </c>
      <c r="D27" s="855"/>
      <c r="E27" s="712"/>
      <c r="F27" s="856"/>
      <c r="G27" s="712">
        <v>1976</v>
      </c>
      <c r="H27" s="118"/>
    </row>
    <row r="28" spans="1:8" ht="15" customHeight="1">
      <c r="A28" s="709" t="s">
        <v>57</v>
      </c>
      <c r="B28" s="676">
        <v>63</v>
      </c>
      <c r="C28" s="852" t="s">
        <v>500</v>
      </c>
      <c r="D28" s="220"/>
      <c r="E28" s="857"/>
      <c r="F28" s="857"/>
      <c r="G28" s="857">
        <v>1976</v>
      </c>
      <c r="H28" s="220"/>
    </row>
    <row r="29" spans="1:8" ht="15" customHeight="1">
      <c r="A29" s="709"/>
      <c r="B29" s="676"/>
      <c r="C29" s="852"/>
      <c r="D29" s="367"/>
      <c r="E29" s="368"/>
      <c r="F29" s="367"/>
      <c r="G29" s="368"/>
      <c r="H29" s="368"/>
    </row>
    <row r="30" spans="1:8" ht="15" customHeight="1">
      <c r="A30" s="709"/>
      <c r="B30" s="676">
        <v>64</v>
      </c>
      <c r="C30" s="688" t="s">
        <v>501</v>
      </c>
      <c r="D30" s="685"/>
      <c r="E30" s="685"/>
      <c r="F30" s="685"/>
      <c r="G30" s="685"/>
      <c r="H30" s="685"/>
    </row>
    <row r="31" spans="1:8" ht="15" customHeight="1">
      <c r="A31" s="709"/>
      <c r="B31" s="826" t="s">
        <v>465</v>
      </c>
      <c r="C31" s="407" t="s">
        <v>259</v>
      </c>
      <c r="D31" s="685"/>
      <c r="E31" s="712"/>
      <c r="F31" s="712"/>
      <c r="G31" s="712">
        <v>1070</v>
      </c>
      <c r="H31" s="685"/>
    </row>
    <row r="32" spans="1:8" ht="15" customHeight="1">
      <c r="A32" s="709" t="s">
        <v>57</v>
      </c>
      <c r="B32" s="676">
        <v>64</v>
      </c>
      <c r="C32" s="688" t="s">
        <v>501</v>
      </c>
      <c r="D32" s="118"/>
      <c r="E32" s="712"/>
      <c r="F32" s="712"/>
      <c r="G32" s="712">
        <v>1070</v>
      </c>
      <c r="H32" s="123"/>
    </row>
    <row r="33" spans="1:8" ht="15" customHeight="1">
      <c r="A33" s="324" t="s">
        <v>57</v>
      </c>
      <c r="B33" s="858">
        <v>0.10100000000000001</v>
      </c>
      <c r="C33" s="146" t="s">
        <v>138</v>
      </c>
      <c r="D33" s="118"/>
      <c r="E33" s="712"/>
      <c r="F33" s="712"/>
      <c r="G33" s="712">
        <v>5165</v>
      </c>
      <c r="H33" s="118"/>
    </row>
    <row r="34" spans="1:8" ht="15" customHeight="1">
      <c r="A34" s="324" t="s">
        <v>57</v>
      </c>
      <c r="B34" s="859">
        <v>2041</v>
      </c>
      <c r="C34" s="146" t="s">
        <v>146</v>
      </c>
      <c r="D34" s="118"/>
      <c r="E34" s="712"/>
      <c r="F34" s="712"/>
      <c r="G34" s="712">
        <v>5165</v>
      </c>
      <c r="H34" s="118"/>
    </row>
    <row r="35" spans="1:8" ht="15" customHeight="1">
      <c r="A35" s="324"/>
      <c r="B35" s="859"/>
      <c r="C35" s="408"/>
      <c r="D35" s="118"/>
      <c r="E35" s="685"/>
      <c r="F35" s="118"/>
      <c r="G35" s="118"/>
      <c r="H35" s="118"/>
    </row>
    <row r="36" spans="1:8" ht="15" customHeight="1">
      <c r="A36" s="324" t="s">
        <v>62</v>
      </c>
      <c r="B36" s="859">
        <v>2052</v>
      </c>
      <c r="C36" s="146" t="s">
        <v>276</v>
      </c>
      <c r="D36" s="118"/>
      <c r="E36" s="685"/>
      <c r="F36" s="118"/>
      <c r="G36" s="118"/>
      <c r="H36" s="118"/>
    </row>
    <row r="37" spans="1:8" ht="15" customHeight="1">
      <c r="A37" s="324"/>
      <c r="B37" s="860">
        <v>0.09</v>
      </c>
      <c r="C37" s="146" t="s">
        <v>271</v>
      </c>
      <c r="D37" s="118"/>
      <c r="E37" s="118"/>
      <c r="F37" s="118"/>
      <c r="G37" s="118"/>
      <c r="H37" s="118"/>
    </row>
    <row r="38" spans="1:8" ht="15" customHeight="1">
      <c r="A38" s="324"/>
      <c r="B38" s="673">
        <v>27</v>
      </c>
      <c r="C38" s="408" t="s">
        <v>307</v>
      </c>
    </row>
    <row r="39" spans="1:8" ht="15" customHeight="1">
      <c r="A39" s="324"/>
      <c r="B39" s="824" t="s">
        <v>502</v>
      </c>
      <c r="C39" s="408" t="s">
        <v>259</v>
      </c>
      <c r="E39" s="861"/>
      <c r="F39" s="861"/>
      <c r="G39" s="861">
        <v>3358</v>
      </c>
    </row>
    <row r="40" spans="1:8" ht="15" customHeight="1">
      <c r="A40" s="220" t="s">
        <v>57</v>
      </c>
      <c r="B40" s="120">
        <v>27</v>
      </c>
      <c r="C40" s="408" t="s">
        <v>308</v>
      </c>
      <c r="E40" s="861"/>
      <c r="F40" s="861"/>
      <c r="G40" s="861">
        <v>3358</v>
      </c>
    </row>
    <row r="41" spans="1:8" ht="15" customHeight="1">
      <c r="A41" s="220" t="s">
        <v>57</v>
      </c>
      <c r="B41" s="862">
        <v>0.09</v>
      </c>
      <c r="C41" s="146" t="s">
        <v>271</v>
      </c>
      <c r="E41" s="861"/>
      <c r="F41" s="861"/>
      <c r="G41" s="861">
        <v>3358</v>
      </c>
    </row>
    <row r="42" spans="1:8" ht="15" customHeight="1">
      <c r="A42" s="220" t="s">
        <v>57</v>
      </c>
      <c r="B42" s="837">
        <v>2052</v>
      </c>
      <c r="C42" s="401" t="s">
        <v>276</v>
      </c>
      <c r="D42" s="861"/>
      <c r="E42" s="861"/>
      <c r="F42" s="861"/>
      <c r="G42" s="861">
        <v>3358</v>
      </c>
    </row>
    <row r="43" spans="1:8" ht="15" customHeight="1">
      <c r="A43" s="397" t="s">
        <v>57</v>
      </c>
      <c r="B43" s="863"/>
      <c r="C43" s="399" t="s">
        <v>61</v>
      </c>
      <c r="D43" s="861"/>
      <c r="E43" s="861"/>
      <c r="F43" s="861"/>
      <c r="G43" s="861">
        <v>8523</v>
      </c>
    </row>
    <row r="44" spans="1:8" ht="15" customHeight="1">
      <c r="A44" s="397" t="s">
        <v>57</v>
      </c>
      <c r="B44" s="863"/>
      <c r="C44" s="399" t="s">
        <v>58</v>
      </c>
      <c r="D44" s="861"/>
      <c r="E44" s="861"/>
      <c r="F44" s="861"/>
      <c r="G44" s="861">
        <v>8523</v>
      </c>
    </row>
    <row r="49" spans="2:8">
      <c r="B49" s="673"/>
      <c r="C49" s="673"/>
      <c r="D49" s="673"/>
      <c r="E49" s="673"/>
      <c r="F49" s="673"/>
      <c r="G49" s="673"/>
      <c r="H49" s="673"/>
    </row>
    <row r="50" spans="2:8">
      <c r="B50" s="673"/>
      <c r="C50" s="673"/>
      <c r="D50" s="673"/>
      <c r="E50" s="673"/>
      <c r="F50" s="673"/>
      <c r="G50" s="673"/>
      <c r="H50" s="673"/>
    </row>
    <row r="51" spans="2:8">
      <c r="B51" s="673"/>
      <c r="C51" s="673"/>
      <c r="D51" s="673"/>
      <c r="E51" s="673"/>
      <c r="F51" s="673"/>
      <c r="G51" s="673"/>
      <c r="H51" s="673"/>
    </row>
    <row r="52" spans="2:8">
      <c r="B52" s="673"/>
      <c r="C52" s="367"/>
      <c r="D52" s="368"/>
      <c r="E52" s="367"/>
      <c r="F52" s="368"/>
      <c r="G52" s="673"/>
      <c r="H52" s="673"/>
    </row>
    <row r="53" spans="2:8">
      <c r="B53" s="673"/>
      <c r="C53" s="808"/>
      <c r="D53" s="76"/>
      <c r="E53" s="76"/>
      <c r="F53" s="1220"/>
      <c r="G53" s="673"/>
      <c r="H53" s="673"/>
    </row>
    <row r="54" spans="2:8">
      <c r="B54" s="673"/>
      <c r="C54" s="673"/>
      <c r="D54" s="673"/>
      <c r="E54" s="673"/>
      <c r="F54" s="673"/>
      <c r="G54" s="673"/>
      <c r="H54" s="673"/>
    </row>
    <row r="55" spans="2:8">
      <c r="B55" s="673"/>
      <c r="C55" s="673"/>
      <c r="D55" s="673"/>
      <c r="E55" s="673"/>
      <c r="F55" s="673"/>
      <c r="G55" s="673"/>
      <c r="H55" s="673"/>
    </row>
  </sheetData>
  <autoFilter ref="A14:H28"/>
  <mergeCells count="3">
    <mergeCell ref="A1:G1"/>
    <mergeCell ref="A3:G3"/>
    <mergeCell ref="A2:G2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22" fitToHeight="15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syncVertical="1" syncRef="A40" transitionEvaluation="1">
    <tabColor rgb="FF92D050"/>
  </sheetPr>
  <dimension ref="A1:H67"/>
  <sheetViews>
    <sheetView view="pageBreakPreview" topLeftCell="A40" zoomScaleNormal="70" zoomScaleSheetLayoutView="100" workbookViewId="0">
      <selection activeCell="B61" sqref="B61:H67"/>
    </sheetView>
  </sheetViews>
  <sheetFormatPr defaultColWidth="11" defaultRowHeight="13.2"/>
  <cols>
    <col min="1" max="1" width="5.6640625" style="651" customWidth="1"/>
    <col min="2" max="2" width="7.6640625" style="129" customWidth="1"/>
    <col min="3" max="3" width="40.77734375" style="868" customWidth="1"/>
    <col min="4" max="4" width="7.33203125" style="81" customWidth="1"/>
    <col min="5" max="5" width="10.33203125" style="81" customWidth="1"/>
    <col min="6" max="7" width="10.33203125" style="78" customWidth="1"/>
    <col min="8" max="8" width="3.44140625" style="1092" customWidth="1"/>
    <col min="9" max="9" width="12.109375" style="78" customWidth="1"/>
    <col min="10" max="16384" width="11" style="78"/>
  </cols>
  <sheetData>
    <row r="1" spans="1:8" ht="15.6" customHeight="1">
      <c r="A1" s="1195" t="s">
        <v>309</v>
      </c>
      <c r="B1" s="1195"/>
      <c r="C1" s="1195"/>
      <c r="D1" s="1195"/>
      <c r="E1" s="1195"/>
      <c r="F1" s="1195"/>
      <c r="G1" s="1195"/>
      <c r="H1" s="1089"/>
    </row>
    <row r="2" spans="1:8" ht="15.6" customHeight="1">
      <c r="A2" s="1203" t="s">
        <v>310</v>
      </c>
      <c r="B2" s="1203"/>
      <c r="C2" s="1203"/>
      <c r="D2" s="1203"/>
      <c r="E2" s="1203"/>
      <c r="F2" s="1203"/>
      <c r="G2" s="1203"/>
      <c r="H2" s="1091"/>
    </row>
    <row r="3" spans="1:8" ht="15.6" customHeight="1">
      <c r="A3" s="1187" t="s">
        <v>612</v>
      </c>
      <c r="B3" s="1187"/>
      <c r="C3" s="1187"/>
      <c r="D3" s="1187"/>
      <c r="E3" s="1187"/>
      <c r="F3" s="1187"/>
      <c r="G3" s="1187"/>
      <c r="H3" s="1088"/>
    </row>
    <row r="4" spans="1:8" ht="15.6" customHeight="1">
      <c r="A4" s="354"/>
      <c r="B4" s="1188"/>
      <c r="C4" s="1188"/>
      <c r="D4" s="1188"/>
      <c r="E4" s="1188"/>
      <c r="F4" s="1188"/>
      <c r="G4" s="1188"/>
      <c r="H4" s="360"/>
    </row>
    <row r="5" spans="1:8" ht="15.6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 ht="15.6" customHeight="1">
      <c r="A6" s="354"/>
      <c r="B6" s="356" t="s">
        <v>14</v>
      </c>
      <c r="C6" s="296" t="s">
        <v>15</v>
      </c>
      <c r="D6" s="362" t="s">
        <v>58</v>
      </c>
      <c r="E6" s="293">
        <v>4928721</v>
      </c>
      <c r="F6" s="864">
        <v>25000</v>
      </c>
      <c r="G6" s="293">
        <f>SUM(E6:F6)</f>
        <v>4953721</v>
      </c>
      <c r="H6" s="362"/>
    </row>
    <row r="7" spans="1:8" ht="15.6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 ht="15.6" customHeight="1">
      <c r="A8" s="354"/>
      <c r="B8" s="356"/>
      <c r="C8" s="359" t="s">
        <v>115</v>
      </c>
      <c r="D8" s="460" t="s">
        <v>58</v>
      </c>
      <c r="E8" s="537">
        <f>G39</f>
        <v>61000</v>
      </c>
      <c r="F8" s="461">
        <f>G52</f>
        <v>5000</v>
      </c>
      <c r="G8" s="294">
        <f>SUM(E8:F8)</f>
        <v>66000</v>
      </c>
      <c r="H8" s="460"/>
    </row>
    <row r="9" spans="1:8" ht="15.6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4989721</v>
      </c>
      <c r="F9" s="463">
        <f>SUM(F6:F8)</f>
        <v>30000</v>
      </c>
      <c r="G9" s="463">
        <f>SUM(E9:F9)</f>
        <v>5019721</v>
      </c>
      <c r="H9" s="362"/>
    </row>
    <row r="10" spans="1:8" ht="15.6" customHeight="1">
      <c r="A10" s="354"/>
      <c r="B10" s="356"/>
      <c r="C10" s="296"/>
      <c r="D10" s="295"/>
      <c r="E10" s="295"/>
      <c r="F10" s="362"/>
      <c r="G10" s="295"/>
      <c r="H10" s="362"/>
    </row>
    <row r="11" spans="1:8" ht="15.6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>
      <c r="A12" s="293"/>
      <c r="B12" s="358"/>
      <c r="C12" s="358"/>
      <c r="D12" s="358"/>
      <c r="E12" s="358"/>
      <c r="F12" s="358"/>
      <c r="G12" s="358"/>
      <c r="H12" s="357"/>
    </row>
    <row r="13" spans="1:8" s="66" customFormat="1" ht="13.8" thickBot="1">
      <c r="A13" s="365"/>
      <c r="B13" s="468"/>
      <c r="C13" s="468"/>
      <c r="D13" s="468"/>
      <c r="E13" s="468"/>
      <c r="F13" s="468"/>
      <c r="G13" s="468" t="s">
        <v>107</v>
      </c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5" customHeight="1" thickTop="1">
      <c r="A15" s="128"/>
      <c r="C15" s="336" t="s">
        <v>61</v>
      </c>
      <c r="D15" s="80"/>
      <c r="E15" s="609"/>
      <c r="F15" s="609"/>
      <c r="G15" s="81"/>
      <c r="H15" s="982"/>
    </row>
    <row r="16" spans="1:8" ht="15" customHeight="1">
      <c r="A16" s="128" t="s">
        <v>62</v>
      </c>
      <c r="B16" s="326">
        <v>2055</v>
      </c>
      <c r="C16" s="865" t="s">
        <v>147</v>
      </c>
      <c r="D16" s="80"/>
      <c r="E16" s="609"/>
      <c r="F16" s="609"/>
      <c r="G16" s="81"/>
      <c r="H16" s="982"/>
    </row>
    <row r="17" spans="1:8" ht="15" customHeight="1">
      <c r="A17" s="86"/>
      <c r="B17" s="634">
        <v>0.10100000000000001</v>
      </c>
      <c r="C17" s="125" t="s">
        <v>311</v>
      </c>
      <c r="D17" s="82"/>
      <c r="E17" s="122"/>
      <c r="F17" s="122"/>
      <c r="G17" s="82"/>
      <c r="H17" s="600"/>
    </row>
    <row r="18" spans="1:8" ht="15" customHeight="1">
      <c r="A18" s="86"/>
      <c r="B18" s="127">
        <v>63</v>
      </c>
      <c r="C18" s="126" t="s">
        <v>312</v>
      </c>
      <c r="D18" s="82"/>
      <c r="E18" s="122"/>
      <c r="F18" s="122"/>
      <c r="G18" s="82"/>
      <c r="H18" s="600"/>
    </row>
    <row r="19" spans="1:8" ht="15" customHeight="1">
      <c r="A19" s="86"/>
      <c r="B19" s="127">
        <v>84</v>
      </c>
      <c r="C19" s="126" t="s">
        <v>709</v>
      </c>
      <c r="D19" s="82"/>
      <c r="E19" s="70"/>
      <c r="F19" s="122"/>
      <c r="G19" s="82"/>
      <c r="H19" s="600"/>
    </row>
    <row r="20" spans="1:8" ht="26.4">
      <c r="A20" s="1057" t="s">
        <v>217</v>
      </c>
      <c r="B20" s="341" t="s">
        <v>648</v>
      </c>
      <c r="C20" s="812" t="s">
        <v>786</v>
      </c>
      <c r="D20" s="287"/>
      <c r="E20" s="70"/>
      <c r="F20" s="287"/>
      <c r="G20" s="82">
        <v>5400</v>
      </c>
      <c r="H20" s="1108" t="s">
        <v>214</v>
      </c>
    </row>
    <row r="21" spans="1:8" ht="26.4">
      <c r="A21" s="1057" t="s">
        <v>217</v>
      </c>
      <c r="B21" s="341" t="s">
        <v>649</v>
      </c>
      <c r="C21" s="812" t="s">
        <v>650</v>
      </c>
      <c r="D21" s="287"/>
      <c r="E21" s="72"/>
      <c r="F21" s="581"/>
      <c r="G21" s="565">
        <v>2800</v>
      </c>
      <c r="H21" s="1108" t="s">
        <v>214</v>
      </c>
    </row>
    <row r="22" spans="1:8" ht="15" customHeight="1">
      <c r="A22" s="86" t="s">
        <v>57</v>
      </c>
      <c r="B22" s="127">
        <v>84</v>
      </c>
      <c r="C22" s="126" t="s">
        <v>710</v>
      </c>
      <c r="D22" s="82"/>
      <c r="E22" s="72"/>
      <c r="F22" s="290"/>
      <c r="G22" s="72">
        <v>8200</v>
      </c>
      <c r="H22" s="632"/>
    </row>
    <row r="23" spans="1:8" ht="15" customHeight="1">
      <c r="A23" s="86" t="s">
        <v>57</v>
      </c>
      <c r="B23" s="127">
        <v>63</v>
      </c>
      <c r="C23" s="126" t="s">
        <v>312</v>
      </c>
      <c r="D23" s="82"/>
      <c r="E23" s="564"/>
      <c r="F23" s="290"/>
      <c r="G23" s="564">
        <v>8200</v>
      </c>
      <c r="H23" s="600"/>
    </row>
    <row r="24" spans="1:8" ht="15" customHeight="1">
      <c r="A24" s="86" t="s">
        <v>57</v>
      </c>
      <c r="B24" s="634">
        <v>0.10100000000000001</v>
      </c>
      <c r="C24" s="125" t="s">
        <v>311</v>
      </c>
      <c r="D24" s="661"/>
      <c r="E24" s="724"/>
      <c r="F24" s="581"/>
      <c r="G24" s="724">
        <v>8200</v>
      </c>
      <c r="H24" s="982"/>
    </row>
    <row r="25" spans="1:8">
      <c r="A25" s="86"/>
      <c r="B25" s="634"/>
      <c r="C25" s="125"/>
      <c r="D25" s="661"/>
      <c r="E25" s="870"/>
      <c r="F25" s="870"/>
      <c r="G25" s="870"/>
      <c r="H25" s="982"/>
    </row>
    <row r="26" spans="1:8" ht="15" customHeight="1">
      <c r="A26" s="86"/>
      <c r="B26" s="634">
        <v>0.108</v>
      </c>
      <c r="C26" s="125" t="s">
        <v>314</v>
      </c>
      <c r="D26" s="82"/>
      <c r="E26" s="122"/>
      <c r="F26" s="122"/>
      <c r="G26" s="82"/>
      <c r="H26" s="600"/>
    </row>
    <row r="27" spans="1:8" ht="15" customHeight="1">
      <c r="A27" s="86"/>
      <c r="B27" s="127">
        <v>66</v>
      </c>
      <c r="C27" s="126" t="s">
        <v>503</v>
      </c>
      <c r="D27" s="661"/>
      <c r="E27" s="686"/>
      <c r="F27" s="686"/>
      <c r="G27" s="661"/>
      <c r="H27" s="982"/>
    </row>
    <row r="28" spans="1:8" ht="15" customHeight="1">
      <c r="A28" s="86"/>
      <c r="B28" s="341" t="s">
        <v>313</v>
      </c>
      <c r="C28" s="812" t="s">
        <v>73</v>
      </c>
      <c r="D28" s="289"/>
      <c r="E28" s="72"/>
      <c r="F28" s="290"/>
      <c r="G28" s="565">
        <v>2800</v>
      </c>
      <c r="H28" s="600" t="s">
        <v>215</v>
      </c>
    </row>
    <row r="29" spans="1:8" ht="15" customHeight="1">
      <c r="A29" s="86" t="s">
        <v>57</v>
      </c>
      <c r="B29" s="127">
        <v>66</v>
      </c>
      <c r="C29" s="126" t="s">
        <v>503</v>
      </c>
      <c r="D29" s="82"/>
      <c r="E29" s="69"/>
      <c r="F29" s="288"/>
      <c r="G29" s="871">
        <v>2800</v>
      </c>
      <c r="H29" s="600"/>
    </row>
    <row r="30" spans="1:8" ht="15" customHeight="1">
      <c r="A30" s="86" t="s">
        <v>57</v>
      </c>
      <c r="B30" s="634">
        <v>0.108</v>
      </c>
      <c r="C30" s="125" t="s">
        <v>314</v>
      </c>
      <c r="D30" s="866"/>
      <c r="E30" s="724"/>
      <c r="F30" s="581"/>
      <c r="G30" s="724">
        <v>2800</v>
      </c>
      <c r="H30" s="1109"/>
    </row>
    <row r="31" spans="1:8">
      <c r="A31" s="86"/>
      <c r="B31" s="326"/>
      <c r="C31" s="125"/>
      <c r="D31" s="866"/>
      <c r="E31" s="686"/>
      <c r="F31" s="686"/>
      <c r="G31" s="866"/>
      <c r="H31" s="1109"/>
    </row>
    <row r="32" spans="1:8" ht="15" customHeight="1">
      <c r="A32" s="86"/>
      <c r="B32" s="634">
        <v>0.115</v>
      </c>
      <c r="C32" s="125" t="s">
        <v>315</v>
      </c>
    </row>
    <row r="33" spans="1:8" ht="26.4">
      <c r="A33" s="86"/>
      <c r="B33" s="127">
        <v>19</v>
      </c>
      <c r="C33" s="126" t="s">
        <v>504</v>
      </c>
    </row>
    <row r="34" spans="1:8" ht="15" customHeight="1">
      <c r="A34" s="1057" t="s">
        <v>217</v>
      </c>
      <c r="B34" s="127" t="s">
        <v>633</v>
      </c>
      <c r="C34" s="126" t="s">
        <v>634</v>
      </c>
      <c r="D34" s="580"/>
      <c r="F34" s="580"/>
      <c r="G34" s="81">
        <v>25000</v>
      </c>
      <c r="H34" s="1078" t="s">
        <v>214</v>
      </c>
    </row>
    <row r="35" spans="1:8" ht="15" customHeight="1">
      <c r="A35" s="1057" t="s">
        <v>217</v>
      </c>
      <c r="B35" s="127" t="s">
        <v>635</v>
      </c>
      <c r="C35" s="126" t="s">
        <v>636</v>
      </c>
      <c r="D35" s="580"/>
      <c r="E35" s="595"/>
      <c r="F35" s="581"/>
      <c r="G35" s="595">
        <v>25000</v>
      </c>
      <c r="H35" s="1078" t="s">
        <v>214</v>
      </c>
    </row>
    <row r="36" spans="1:8" ht="26.4">
      <c r="A36" s="86" t="s">
        <v>57</v>
      </c>
      <c r="B36" s="127">
        <v>19</v>
      </c>
      <c r="C36" s="126" t="s">
        <v>504</v>
      </c>
      <c r="E36" s="595"/>
      <c r="F36" s="581"/>
      <c r="G36" s="595">
        <v>50000</v>
      </c>
      <c r="H36" s="594"/>
    </row>
    <row r="37" spans="1:8" ht="15" customHeight="1">
      <c r="A37" s="86" t="s">
        <v>57</v>
      </c>
      <c r="B37" s="634">
        <v>0.115</v>
      </c>
      <c r="C37" s="125" t="s">
        <v>315</v>
      </c>
      <c r="E37" s="595"/>
      <c r="F37" s="581"/>
      <c r="G37" s="595">
        <v>50000</v>
      </c>
      <c r="H37" s="594"/>
    </row>
    <row r="38" spans="1:8" ht="15" customHeight="1">
      <c r="A38" s="800" t="s">
        <v>57</v>
      </c>
      <c r="B38" s="330">
        <v>2055</v>
      </c>
      <c r="C38" s="867" t="s">
        <v>147</v>
      </c>
      <c r="D38" s="595"/>
      <c r="E38" s="595"/>
      <c r="F38" s="581"/>
      <c r="G38" s="595">
        <v>61000</v>
      </c>
      <c r="H38" s="594"/>
    </row>
    <row r="39" spans="1:8" ht="15" customHeight="1">
      <c r="A39" s="800" t="s">
        <v>57</v>
      </c>
      <c r="B39" s="330"/>
      <c r="C39" s="331" t="s">
        <v>61</v>
      </c>
      <c r="D39" s="595"/>
      <c r="E39" s="595"/>
      <c r="F39" s="581"/>
      <c r="G39" s="595">
        <v>61000</v>
      </c>
      <c r="H39" s="594"/>
    </row>
    <row r="40" spans="1:8">
      <c r="A40" s="86"/>
      <c r="B40" s="326"/>
      <c r="C40" s="125"/>
    </row>
    <row r="41" spans="1:8" ht="15" customHeight="1">
      <c r="A41" s="86"/>
      <c r="B41" s="326"/>
      <c r="C41" s="125" t="s">
        <v>18</v>
      </c>
    </row>
    <row r="42" spans="1:8" ht="15" customHeight="1">
      <c r="A42" s="86" t="s">
        <v>62</v>
      </c>
      <c r="B42" s="575">
        <v>4055</v>
      </c>
      <c r="C42" s="415" t="s">
        <v>317</v>
      </c>
    </row>
    <row r="43" spans="1:8" ht="15" customHeight="1">
      <c r="A43" s="576"/>
      <c r="B43" s="642">
        <v>0.21099999999999999</v>
      </c>
      <c r="C43" s="415" t="s">
        <v>316</v>
      </c>
    </row>
    <row r="44" spans="1:8" ht="15" customHeight="1">
      <c r="A44" s="576"/>
      <c r="B44" s="579">
        <v>60</v>
      </c>
      <c r="C44" s="413" t="s">
        <v>51</v>
      </c>
    </row>
    <row r="45" spans="1:8" ht="15" customHeight="1">
      <c r="A45" s="576"/>
      <c r="B45" s="579">
        <v>61</v>
      </c>
      <c r="C45" s="413" t="s">
        <v>315</v>
      </c>
    </row>
    <row r="46" spans="1:8" ht="26.4">
      <c r="A46" s="1110" t="s">
        <v>217</v>
      </c>
      <c r="B46" s="1098" t="s">
        <v>637</v>
      </c>
      <c r="C46" s="1111" t="s">
        <v>638</v>
      </c>
      <c r="D46" s="581"/>
      <c r="E46" s="595"/>
      <c r="F46" s="581"/>
      <c r="G46" s="595">
        <v>2500</v>
      </c>
      <c r="H46" s="1078" t="s">
        <v>214</v>
      </c>
    </row>
    <row r="47" spans="1:8" ht="26.4">
      <c r="A47" s="1069" t="s">
        <v>217</v>
      </c>
      <c r="B47" s="579" t="s">
        <v>639</v>
      </c>
      <c r="C47" s="643" t="s">
        <v>640</v>
      </c>
      <c r="D47" s="287"/>
      <c r="E47" s="595"/>
      <c r="F47" s="581"/>
      <c r="G47" s="595">
        <v>2500</v>
      </c>
      <c r="H47" s="1078" t="s">
        <v>214</v>
      </c>
    </row>
    <row r="48" spans="1:8" ht="15" customHeight="1">
      <c r="A48" s="576" t="s">
        <v>57</v>
      </c>
      <c r="B48" s="579">
        <v>61</v>
      </c>
      <c r="C48" s="413" t="s">
        <v>315</v>
      </c>
      <c r="E48" s="595"/>
      <c r="F48" s="581"/>
      <c r="G48" s="595">
        <v>5000</v>
      </c>
      <c r="H48" s="594"/>
    </row>
    <row r="49" spans="1:8" ht="15" customHeight="1">
      <c r="A49" s="576" t="s">
        <v>57</v>
      </c>
      <c r="B49" s="579">
        <v>60</v>
      </c>
      <c r="C49" s="413" t="s">
        <v>51</v>
      </c>
      <c r="E49" s="595"/>
      <c r="F49" s="581"/>
      <c r="G49" s="595">
        <v>5000</v>
      </c>
      <c r="H49" s="594"/>
    </row>
    <row r="50" spans="1:8" ht="15" customHeight="1">
      <c r="A50" s="576" t="s">
        <v>57</v>
      </c>
      <c r="B50" s="642">
        <v>0.21099999999999999</v>
      </c>
      <c r="C50" s="415" t="s">
        <v>316</v>
      </c>
      <c r="E50" s="595"/>
      <c r="F50" s="581"/>
      <c r="G50" s="595">
        <v>5000</v>
      </c>
      <c r="H50" s="594"/>
    </row>
    <row r="51" spans="1:8" ht="15" customHeight="1">
      <c r="A51" s="576" t="s">
        <v>57</v>
      </c>
      <c r="B51" s="575">
        <v>4055</v>
      </c>
      <c r="C51" s="415" t="s">
        <v>317</v>
      </c>
      <c r="D51" s="595"/>
      <c r="E51" s="595"/>
      <c r="F51" s="581"/>
      <c r="G51" s="595">
        <v>5000</v>
      </c>
      <c r="H51" s="594"/>
    </row>
    <row r="52" spans="1:8" ht="15" customHeight="1">
      <c r="A52" s="582" t="s">
        <v>57</v>
      </c>
      <c r="B52" s="637"/>
      <c r="C52" s="583" t="s">
        <v>18</v>
      </c>
      <c r="D52" s="595"/>
      <c r="E52" s="595"/>
      <c r="F52" s="581"/>
      <c r="G52" s="595">
        <v>5000</v>
      </c>
      <c r="H52" s="594"/>
    </row>
    <row r="53" spans="1:8" ht="15" customHeight="1">
      <c r="A53" s="582" t="s">
        <v>57</v>
      </c>
      <c r="B53" s="345"/>
      <c r="C53" s="583" t="s">
        <v>58</v>
      </c>
      <c r="D53" s="595"/>
      <c r="E53" s="595"/>
      <c r="F53" s="581"/>
      <c r="G53" s="595">
        <v>66000</v>
      </c>
      <c r="H53" s="594"/>
    </row>
    <row r="54" spans="1:8">
      <c r="A54" s="1051" t="s">
        <v>217</v>
      </c>
      <c r="B54" s="375" t="s">
        <v>666</v>
      </c>
    </row>
    <row r="55" spans="1:8">
      <c r="A55" s="1051"/>
      <c r="B55" s="375"/>
    </row>
    <row r="56" spans="1:8">
      <c r="A56" s="375" t="s">
        <v>216</v>
      </c>
    </row>
    <row r="57" spans="1:8">
      <c r="A57" s="543" t="s">
        <v>214</v>
      </c>
      <c r="B57" s="375" t="s">
        <v>828</v>
      </c>
    </row>
    <row r="58" spans="1:8">
      <c r="A58" s="129" t="s">
        <v>215</v>
      </c>
      <c r="B58" s="375" t="s">
        <v>711</v>
      </c>
    </row>
    <row r="61" spans="1:8">
      <c r="B61" s="127"/>
      <c r="C61" s="1105"/>
      <c r="D61" s="80"/>
      <c r="E61" s="80"/>
      <c r="F61" s="79"/>
      <c r="G61" s="79"/>
      <c r="H61" s="584"/>
    </row>
    <row r="62" spans="1:8">
      <c r="B62" s="127"/>
      <c r="C62" s="367"/>
      <c r="D62" s="368"/>
      <c r="E62" s="367"/>
      <c r="F62" s="368"/>
      <c r="G62" s="79"/>
      <c r="H62" s="584"/>
    </row>
    <row r="63" spans="1:8">
      <c r="B63" s="127"/>
      <c r="C63" s="808"/>
      <c r="D63" s="76"/>
      <c r="E63" s="76"/>
      <c r="F63" s="1220"/>
      <c r="G63" s="79"/>
      <c r="H63" s="584"/>
    </row>
    <row r="64" spans="1:8">
      <c r="B64" s="127"/>
      <c r="C64" s="1105"/>
      <c r="D64" s="80"/>
      <c r="E64" s="80"/>
      <c r="F64" s="79"/>
      <c r="G64" s="79"/>
      <c r="H64" s="584"/>
    </row>
    <row r="65" spans="2:8">
      <c r="B65" s="127"/>
      <c r="C65" s="1105"/>
      <c r="D65" s="80"/>
      <c r="E65" s="80"/>
      <c r="F65" s="79"/>
      <c r="G65" s="79"/>
      <c r="H65" s="584"/>
    </row>
    <row r="66" spans="2:8">
      <c r="B66" s="127"/>
      <c r="C66" s="1105"/>
      <c r="D66" s="80"/>
      <c r="E66" s="80"/>
      <c r="F66" s="79"/>
      <c r="G66" s="79"/>
      <c r="H66" s="584"/>
    </row>
    <row r="67" spans="2:8">
      <c r="B67" s="127"/>
      <c r="C67" s="1105"/>
      <c r="D67" s="80"/>
      <c r="E67" s="80"/>
      <c r="F67" s="79"/>
      <c r="G67" s="79"/>
      <c r="H67" s="584"/>
    </row>
  </sheetData>
  <autoFilter ref="A14:H14"/>
  <mergeCells count="4">
    <mergeCell ref="A1:G1"/>
    <mergeCell ref="A2:G2"/>
    <mergeCell ref="A3:G3"/>
    <mergeCell ref="B4:G4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23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syncVertical="1" syncRef="A130" transitionEvaluation="1" codeName="Sheet25">
    <tabColor rgb="FF92D050"/>
  </sheetPr>
  <dimension ref="A1:L147"/>
  <sheetViews>
    <sheetView view="pageBreakPreview" topLeftCell="A130" zoomScale="115" zoomScaleNormal="70" zoomScaleSheetLayoutView="115" workbookViewId="0">
      <selection activeCell="B136" sqref="B136:L147"/>
    </sheetView>
  </sheetViews>
  <sheetFormatPr defaultColWidth="11" defaultRowHeight="13.2"/>
  <cols>
    <col min="1" max="1" width="5.6640625" style="869" customWidth="1"/>
    <col min="2" max="2" width="7.6640625" style="129" customWidth="1"/>
    <col min="3" max="3" width="40.77734375" style="868" customWidth="1"/>
    <col min="4" max="4" width="7.33203125" style="81" customWidth="1"/>
    <col min="5" max="5" width="10.33203125" style="81" customWidth="1"/>
    <col min="6" max="7" width="10.33203125" style="78" customWidth="1"/>
    <col min="8" max="8" width="3.33203125" style="78" customWidth="1"/>
    <col min="9" max="9" width="12.109375" style="78" customWidth="1"/>
    <col min="10" max="16384" width="11" style="78"/>
  </cols>
  <sheetData>
    <row r="1" spans="1:8">
      <c r="A1" s="1195" t="s">
        <v>87</v>
      </c>
      <c r="B1" s="1195"/>
      <c r="C1" s="1195"/>
      <c r="D1" s="1195"/>
      <c r="E1" s="1195"/>
      <c r="F1" s="1195"/>
      <c r="G1" s="1195"/>
      <c r="H1" s="452"/>
    </row>
    <row r="2" spans="1:8">
      <c r="A2" s="1203" t="s">
        <v>385</v>
      </c>
      <c r="B2" s="1203"/>
      <c r="C2" s="1203"/>
      <c r="D2" s="1203"/>
      <c r="E2" s="1203"/>
      <c r="F2" s="1203"/>
      <c r="G2" s="1203"/>
      <c r="H2" s="597"/>
    </row>
    <row r="3" spans="1:8">
      <c r="A3" s="1187" t="s">
        <v>613</v>
      </c>
      <c r="B3" s="1187"/>
      <c r="C3" s="1187"/>
      <c r="D3" s="1187"/>
      <c r="E3" s="1187"/>
      <c r="F3" s="1187"/>
      <c r="G3" s="1187"/>
      <c r="H3" s="453"/>
    </row>
    <row r="4" spans="1:8" ht="13.8">
      <c r="A4" s="363"/>
      <c r="B4" s="783"/>
      <c r="C4" s="783"/>
      <c r="D4" s="783"/>
      <c r="E4" s="783"/>
      <c r="F4" s="783"/>
      <c r="G4" s="783"/>
      <c r="H4" s="535"/>
    </row>
    <row r="5" spans="1:8">
      <c r="A5" s="363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>
      <c r="A6" s="363"/>
      <c r="B6" s="356" t="s">
        <v>14</v>
      </c>
      <c r="C6" s="296" t="s">
        <v>15</v>
      </c>
      <c r="D6" s="362" t="s">
        <v>58</v>
      </c>
      <c r="E6" s="293">
        <v>2864876</v>
      </c>
      <c r="F6" s="293">
        <v>830954</v>
      </c>
      <c r="G6" s="293">
        <f>SUM(E6:F6)</f>
        <v>3695830</v>
      </c>
      <c r="H6" s="293"/>
    </row>
    <row r="7" spans="1:8">
      <c r="A7" s="363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>
      <c r="A8" s="363"/>
      <c r="B8" s="356"/>
      <c r="C8" s="359" t="s">
        <v>115</v>
      </c>
      <c r="D8" s="460" t="s">
        <v>58</v>
      </c>
      <c r="E8" s="537">
        <f>G42</f>
        <v>189912</v>
      </c>
      <c r="F8" s="461">
        <f>G91</f>
        <v>31676</v>
      </c>
      <c r="G8" s="294">
        <f>SUM(E8:F8)</f>
        <v>221588</v>
      </c>
      <c r="H8" s="294"/>
    </row>
    <row r="9" spans="1:8">
      <c r="A9" s="363"/>
      <c r="B9" s="361" t="s">
        <v>57</v>
      </c>
      <c r="C9" s="296" t="s">
        <v>27</v>
      </c>
      <c r="D9" s="462" t="s">
        <v>58</v>
      </c>
      <c r="E9" s="463">
        <f>SUM(E6:E8)</f>
        <v>3054788</v>
      </c>
      <c r="F9" s="463">
        <f>SUM(F6:F8)</f>
        <v>862630</v>
      </c>
      <c r="G9" s="463">
        <f>SUM(E9:F9)</f>
        <v>3917418</v>
      </c>
      <c r="H9" s="293"/>
    </row>
    <row r="10" spans="1:8">
      <c r="A10" s="363"/>
      <c r="B10" s="356"/>
      <c r="C10" s="296"/>
      <c r="D10" s="295"/>
      <c r="E10" s="295"/>
      <c r="F10" s="362"/>
      <c r="G10" s="295"/>
      <c r="H10" s="295"/>
    </row>
    <row r="11" spans="1:8">
      <c r="A11" s="363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362"/>
      <c r="B12" s="358"/>
      <c r="C12" s="358"/>
      <c r="D12" s="358"/>
      <c r="E12" s="358"/>
      <c r="F12" s="358"/>
      <c r="G12" s="358"/>
      <c r="H12" s="358"/>
    </row>
    <row r="13" spans="1:8" s="66" customFormat="1" ht="13.8" thickBot="1">
      <c r="A13" s="1066"/>
      <c r="B13" s="468"/>
      <c r="C13" s="468"/>
      <c r="D13" s="468"/>
      <c r="E13" s="468"/>
      <c r="F13" s="468"/>
      <c r="G13" s="468" t="s">
        <v>107</v>
      </c>
      <c r="H13" s="358"/>
    </row>
    <row r="14" spans="1:8" s="66" customFormat="1" ht="14.4" thickTop="1" thickBot="1">
      <c r="A14" s="1066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3.8" thickTop="1">
      <c r="C15" s="336" t="s">
        <v>61</v>
      </c>
      <c r="D15" s="82"/>
      <c r="E15" s="122"/>
      <c r="F15" s="122"/>
      <c r="G15" s="82"/>
      <c r="H15" s="82"/>
    </row>
    <row r="16" spans="1:8">
      <c r="A16" s="1057" t="s">
        <v>62</v>
      </c>
      <c r="B16" s="326">
        <v>2801</v>
      </c>
      <c r="C16" s="125" t="s">
        <v>318</v>
      </c>
    </row>
    <row r="17" spans="1:8">
      <c r="A17" s="1057"/>
      <c r="B17" s="332">
        <v>1</v>
      </c>
      <c r="C17" s="126" t="s">
        <v>505</v>
      </c>
    </row>
    <row r="18" spans="1:8">
      <c r="A18" s="1057"/>
      <c r="B18" s="872">
        <v>1.101</v>
      </c>
      <c r="C18" s="125" t="s">
        <v>506</v>
      </c>
    </row>
    <row r="19" spans="1:8">
      <c r="A19" s="1057"/>
      <c r="B19" s="127">
        <v>45</v>
      </c>
      <c r="C19" s="413" t="s">
        <v>19</v>
      </c>
      <c r="F19" s="81"/>
      <c r="G19" s="81"/>
      <c r="H19" s="81"/>
    </row>
    <row r="20" spans="1:8" s="542" customFormat="1" ht="15" customHeight="1">
      <c r="A20" s="1057"/>
      <c r="B20" s="341" t="s">
        <v>507</v>
      </c>
      <c r="C20" s="86" t="s">
        <v>508</v>
      </c>
      <c r="D20" s="1079"/>
      <c r="E20" s="997"/>
      <c r="F20" s="1080"/>
      <c r="G20" s="997">
        <v>150000</v>
      </c>
      <c r="H20" s="1081" t="s">
        <v>214</v>
      </c>
    </row>
    <row r="21" spans="1:8">
      <c r="A21" s="1057" t="s">
        <v>57</v>
      </c>
      <c r="B21" s="872">
        <v>1.101</v>
      </c>
      <c r="C21" s="125" t="s">
        <v>506</v>
      </c>
      <c r="E21" s="595"/>
      <c r="F21" s="581"/>
      <c r="G21" s="595">
        <v>150000</v>
      </c>
      <c r="H21" s="81"/>
    </row>
    <row r="22" spans="1:8">
      <c r="A22" s="1057" t="s">
        <v>57</v>
      </c>
      <c r="B22" s="332">
        <v>1</v>
      </c>
      <c r="C22" s="126" t="s">
        <v>505</v>
      </c>
      <c r="E22" s="595"/>
      <c r="F22" s="581"/>
      <c r="G22" s="595">
        <v>150000</v>
      </c>
      <c r="H22" s="81"/>
    </row>
    <row r="23" spans="1:8">
      <c r="A23" s="1057"/>
      <c r="B23" s="332"/>
      <c r="C23" s="126"/>
    </row>
    <row r="24" spans="1:8">
      <c r="A24" s="1057"/>
      <c r="B24" s="127">
        <v>80</v>
      </c>
      <c r="C24" s="126" t="s">
        <v>49</v>
      </c>
    </row>
    <row r="25" spans="1:8">
      <c r="A25" s="1057"/>
      <c r="B25" s="872">
        <v>80.001000000000005</v>
      </c>
      <c r="C25" s="125" t="s">
        <v>38</v>
      </c>
    </row>
    <row r="26" spans="1:8">
      <c r="A26" s="1057"/>
      <c r="B26" s="340">
        <v>60</v>
      </c>
      <c r="C26" s="126" t="s">
        <v>779</v>
      </c>
    </row>
    <row r="27" spans="1:8">
      <c r="A27" s="1057"/>
      <c r="B27" s="340">
        <v>52</v>
      </c>
      <c r="C27" s="126" t="s">
        <v>780</v>
      </c>
    </row>
    <row r="28" spans="1:8" ht="15" customHeight="1">
      <c r="A28" s="1057"/>
      <c r="B28" s="799" t="s">
        <v>781</v>
      </c>
      <c r="C28" s="126" t="s">
        <v>257</v>
      </c>
      <c r="D28" s="580"/>
      <c r="E28" s="595"/>
      <c r="F28" s="581"/>
      <c r="G28" s="595">
        <v>1</v>
      </c>
      <c r="H28" s="793" t="s">
        <v>215</v>
      </c>
    </row>
    <row r="29" spans="1:8">
      <c r="A29" s="1057" t="s">
        <v>57</v>
      </c>
      <c r="B29" s="340">
        <v>52</v>
      </c>
      <c r="C29" s="126" t="s">
        <v>780</v>
      </c>
      <c r="E29" s="595"/>
      <c r="F29" s="581"/>
      <c r="G29" s="595">
        <v>1</v>
      </c>
      <c r="H29" s="80"/>
    </row>
    <row r="30" spans="1:8">
      <c r="A30" s="1057" t="s">
        <v>57</v>
      </c>
      <c r="B30" s="340">
        <v>60</v>
      </c>
      <c r="C30" s="126" t="s">
        <v>779</v>
      </c>
      <c r="E30" s="595"/>
      <c r="F30" s="581"/>
      <c r="G30" s="595">
        <v>1</v>
      </c>
      <c r="H30" s="80"/>
    </row>
    <row r="31" spans="1:8">
      <c r="A31" s="1057" t="s">
        <v>57</v>
      </c>
      <c r="B31" s="872">
        <v>80.001000000000005</v>
      </c>
      <c r="C31" s="125" t="s">
        <v>38</v>
      </c>
      <c r="E31" s="595"/>
      <c r="F31" s="581"/>
      <c r="G31" s="595">
        <v>1</v>
      </c>
      <c r="H31" s="80"/>
    </row>
    <row r="32" spans="1:8">
      <c r="A32" s="1057" t="s">
        <v>57</v>
      </c>
      <c r="B32" s="127">
        <v>80</v>
      </c>
      <c r="C32" s="126" t="s">
        <v>49</v>
      </c>
      <c r="E32" s="595"/>
      <c r="F32" s="581"/>
      <c r="G32" s="595">
        <v>1</v>
      </c>
      <c r="H32" s="80"/>
    </row>
    <row r="33" spans="1:8">
      <c r="A33" s="1057"/>
      <c r="B33" s="332"/>
      <c r="C33" s="126"/>
    </row>
    <row r="34" spans="1:8">
      <c r="A34" s="1057"/>
      <c r="B34" s="332">
        <v>5</v>
      </c>
      <c r="C34" s="126" t="s">
        <v>46</v>
      </c>
    </row>
    <row r="35" spans="1:8">
      <c r="A35" s="1057"/>
      <c r="B35" s="872">
        <v>5.8</v>
      </c>
      <c r="C35" s="125" t="s">
        <v>24</v>
      </c>
    </row>
    <row r="36" spans="1:8">
      <c r="A36" s="1057"/>
      <c r="B36" s="127">
        <v>63</v>
      </c>
      <c r="C36" s="126" t="s">
        <v>123</v>
      </c>
    </row>
    <row r="37" spans="1:8" ht="15" customHeight="1">
      <c r="A37" s="1057" t="s">
        <v>217</v>
      </c>
      <c r="B37" s="127" t="s">
        <v>575</v>
      </c>
      <c r="C37" s="126" t="s">
        <v>741</v>
      </c>
      <c r="D37" s="580"/>
      <c r="E37" s="595"/>
      <c r="F37" s="581"/>
      <c r="G37" s="595">
        <v>39911</v>
      </c>
      <c r="H37" s="81" t="s">
        <v>221</v>
      </c>
    </row>
    <row r="38" spans="1:8">
      <c r="A38" s="1057" t="s">
        <v>57</v>
      </c>
      <c r="B38" s="127">
        <v>63</v>
      </c>
      <c r="C38" s="126" t="s">
        <v>123</v>
      </c>
      <c r="E38" s="595"/>
      <c r="F38" s="581"/>
      <c r="G38" s="595">
        <v>39911</v>
      </c>
      <c r="H38" s="81"/>
    </row>
    <row r="39" spans="1:8">
      <c r="A39" s="1057" t="s">
        <v>57</v>
      </c>
      <c r="B39" s="872">
        <v>5.8</v>
      </c>
      <c r="C39" s="125" t="s">
        <v>24</v>
      </c>
      <c r="E39" s="595"/>
      <c r="F39" s="581"/>
      <c r="G39" s="595">
        <v>39911</v>
      </c>
      <c r="H39" s="81"/>
    </row>
    <row r="40" spans="1:8">
      <c r="A40" s="1057" t="s">
        <v>57</v>
      </c>
      <c r="B40" s="332">
        <v>5</v>
      </c>
      <c r="C40" s="126" t="s">
        <v>46</v>
      </c>
      <c r="E40" s="595"/>
      <c r="F40" s="581"/>
      <c r="G40" s="595">
        <v>39911</v>
      </c>
      <c r="H40" s="81"/>
    </row>
    <row r="41" spans="1:8">
      <c r="A41" s="1057" t="s">
        <v>57</v>
      </c>
      <c r="B41" s="326">
        <v>2801</v>
      </c>
      <c r="C41" s="125" t="s">
        <v>318</v>
      </c>
      <c r="D41" s="595"/>
      <c r="E41" s="595"/>
      <c r="F41" s="581"/>
      <c r="G41" s="595">
        <v>189912</v>
      </c>
      <c r="H41" s="81"/>
    </row>
    <row r="42" spans="1:8">
      <c r="A42" s="1067" t="s">
        <v>57</v>
      </c>
      <c r="B42" s="637"/>
      <c r="C42" s="346" t="s">
        <v>61</v>
      </c>
      <c r="D42" s="595"/>
      <c r="E42" s="595"/>
      <c r="F42" s="581"/>
      <c r="G42" s="595">
        <v>189912</v>
      </c>
      <c r="H42" s="81"/>
    </row>
    <row r="43" spans="1:8">
      <c r="A43" s="1057"/>
      <c r="B43" s="127"/>
      <c r="C43" s="125"/>
    </row>
    <row r="44" spans="1:8">
      <c r="A44" s="1057"/>
      <c r="B44" s="127"/>
      <c r="C44" s="125" t="s">
        <v>18</v>
      </c>
    </row>
    <row r="45" spans="1:8">
      <c r="A45" s="1057" t="s">
        <v>62</v>
      </c>
      <c r="B45" s="326">
        <v>4801</v>
      </c>
      <c r="C45" s="125" t="s">
        <v>79</v>
      </c>
    </row>
    <row r="46" spans="1:8">
      <c r="A46" s="1057"/>
      <c r="B46" s="332">
        <v>5</v>
      </c>
      <c r="C46" s="126" t="s">
        <v>46</v>
      </c>
    </row>
    <row r="47" spans="1:8">
      <c r="A47" s="1057"/>
      <c r="B47" s="392">
        <v>5.8</v>
      </c>
      <c r="C47" s="125" t="s">
        <v>24</v>
      </c>
    </row>
    <row r="48" spans="1:8">
      <c r="A48" s="1057"/>
      <c r="B48" s="332">
        <v>47</v>
      </c>
      <c r="C48" s="126" t="s">
        <v>511</v>
      </c>
    </row>
    <row r="49" spans="1:8">
      <c r="A49" s="1057"/>
      <c r="B49" s="332">
        <v>80</v>
      </c>
      <c r="C49" s="126" t="s">
        <v>190</v>
      </c>
    </row>
    <row r="50" spans="1:8" ht="15" customHeight="1">
      <c r="A50" s="1057"/>
      <c r="B50" s="874" t="s">
        <v>512</v>
      </c>
      <c r="C50" s="835" t="s">
        <v>5</v>
      </c>
      <c r="D50" s="580"/>
      <c r="E50" s="595"/>
      <c r="F50" s="581"/>
      <c r="G50" s="595">
        <v>5000</v>
      </c>
      <c r="H50" s="81" t="s">
        <v>676</v>
      </c>
    </row>
    <row r="51" spans="1:8">
      <c r="A51" s="1057" t="s">
        <v>57</v>
      </c>
      <c r="B51" s="332">
        <v>47</v>
      </c>
      <c r="C51" s="126" t="s">
        <v>511</v>
      </c>
      <c r="E51" s="595"/>
      <c r="F51" s="581"/>
      <c r="G51" s="595">
        <v>5000</v>
      </c>
      <c r="H51" s="81"/>
    </row>
    <row r="52" spans="1:8">
      <c r="A52" s="1057"/>
      <c r="B52" s="332"/>
      <c r="C52" s="126"/>
      <c r="E52" s="80"/>
      <c r="F52" s="287"/>
      <c r="G52" s="80"/>
      <c r="H52" s="81"/>
    </row>
    <row r="53" spans="1:8">
      <c r="A53" s="1057" t="s">
        <v>217</v>
      </c>
      <c r="B53" s="332">
        <v>58</v>
      </c>
      <c r="C53" s="126" t="s">
        <v>798</v>
      </c>
      <c r="E53" s="80"/>
      <c r="F53" s="287"/>
      <c r="G53" s="80"/>
      <c r="H53" s="81"/>
    </row>
    <row r="54" spans="1:8" ht="13.95" customHeight="1">
      <c r="A54" s="1057"/>
      <c r="B54" s="332" t="s">
        <v>799</v>
      </c>
      <c r="C54" s="126" t="s">
        <v>5</v>
      </c>
      <c r="E54" s="595"/>
      <c r="F54" s="581"/>
      <c r="G54" s="595">
        <v>4180</v>
      </c>
      <c r="H54" s="81"/>
    </row>
    <row r="55" spans="1:8">
      <c r="A55" s="1118" t="s">
        <v>57</v>
      </c>
      <c r="B55" s="814">
        <v>58</v>
      </c>
      <c r="C55" s="338" t="s">
        <v>798</v>
      </c>
      <c r="D55" s="595"/>
      <c r="E55" s="621"/>
      <c r="F55" s="1064"/>
      <c r="G55" s="621">
        <v>4180</v>
      </c>
      <c r="H55" s="81"/>
    </row>
    <row r="56" spans="1:8">
      <c r="A56" s="1057"/>
      <c r="B56" s="332"/>
      <c r="C56" s="126"/>
      <c r="E56" s="80"/>
      <c r="F56" s="287"/>
      <c r="G56" s="80"/>
      <c r="H56" s="81"/>
    </row>
    <row r="57" spans="1:8">
      <c r="A57" s="1057" t="s">
        <v>217</v>
      </c>
      <c r="B57" s="332">
        <v>61</v>
      </c>
      <c r="C57" s="126" t="s">
        <v>801</v>
      </c>
      <c r="E57" s="80"/>
      <c r="F57" s="287"/>
      <c r="G57" s="80"/>
      <c r="H57" s="81"/>
    </row>
    <row r="58" spans="1:8" ht="15" customHeight="1">
      <c r="A58" s="1057"/>
      <c r="B58" s="332" t="s">
        <v>800</v>
      </c>
      <c r="C58" s="126" t="s">
        <v>5</v>
      </c>
      <c r="E58" s="80"/>
      <c r="F58" s="287"/>
      <c r="G58" s="595">
        <v>4850</v>
      </c>
      <c r="H58" s="81"/>
    </row>
    <row r="59" spans="1:8">
      <c r="A59" s="1057" t="s">
        <v>57</v>
      </c>
      <c r="B59" s="332">
        <v>61</v>
      </c>
      <c r="C59" s="126" t="s">
        <v>801</v>
      </c>
      <c r="E59" s="621"/>
      <c r="F59" s="1064"/>
      <c r="G59" s="621">
        <v>4850</v>
      </c>
      <c r="H59" s="81"/>
    </row>
    <row r="60" spans="1:8">
      <c r="A60" s="1057"/>
      <c r="B60" s="332"/>
      <c r="C60" s="126"/>
      <c r="E60" s="80"/>
      <c r="F60" s="287"/>
      <c r="G60" s="80"/>
      <c r="H60" s="81"/>
    </row>
    <row r="61" spans="1:8">
      <c r="A61" s="1057" t="s">
        <v>217</v>
      </c>
      <c r="B61" s="332">
        <v>62</v>
      </c>
      <c r="C61" s="126" t="s">
        <v>802</v>
      </c>
      <c r="E61" s="80"/>
      <c r="F61" s="287"/>
      <c r="G61" s="80"/>
      <c r="H61" s="81"/>
    </row>
    <row r="62" spans="1:8" ht="15" customHeight="1">
      <c r="A62" s="1057"/>
      <c r="B62" s="332" t="s">
        <v>803</v>
      </c>
      <c r="C62" s="126" t="s">
        <v>5</v>
      </c>
      <c r="E62" s="80"/>
      <c r="F62" s="287"/>
      <c r="G62" s="595">
        <v>3850</v>
      </c>
      <c r="H62" s="81"/>
    </row>
    <row r="63" spans="1:8">
      <c r="A63" s="1057" t="s">
        <v>57</v>
      </c>
      <c r="B63" s="332">
        <v>62</v>
      </c>
      <c r="C63" s="126" t="s">
        <v>802</v>
      </c>
      <c r="E63" s="621"/>
      <c r="F63" s="1064"/>
      <c r="G63" s="621">
        <v>3850</v>
      </c>
      <c r="H63" s="81"/>
    </row>
    <row r="64" spans="1:8">
      <c r="A64" s="1057"/>
      <c r="B64" s="332"/>
      <c r="C64" s="126"/>
      <c r="E64" s="80"/>
      <c r="F64" s="287"/>
      <c r="G64" s="80"/>
      <c r="H64" s="81"/>
    </row>
    <row r="65" spans="1:8" ht="39.6">
      <c r="A65" s="1057" t="s">
        <v>217</v>
      </c>
      <c r="B65" s="332">
        <v>66</v>
      </c>
      <c r="C65" s="126" t="s">
        <v>804</v>
      </c>
      <c r="E65" s="80"/>
      <c r="F65" s="287"/>
      <c r="G65" s="80"/>
      <c r="H65" s="81"/>
    </row>
    <row r="66" spans="1:8" ht="15" customHeight="1">
      <c r="A66" s="1057"/>
      <c r="B66" s="332" t="s">
        <v>805</v>
      </c>
      <c r="C66" s="126" t="s">
        <v>5</v>
      </c>
      <c r="E66" s="80"/>
      <c r="F66" s="287"/>
      <c r="G66" s="595">
        <v>2300</v>
      </c>
      <c r="H66" s="81"/>
    </row>
    <row r="67" spans="1:8" ht="39.6">
      <c r="A67" s="1057" t="s">
        <v>57</v>
      </c>
      <c r="B67" s="332">
        <v>66</v>
      </c>
      <c r="C67" s="126" t="s">
        <v>804</v>
      </c>
      <c r="E67" s="621"/>
      <c r="F67" s="1064"/>
      <c r="G67" s="621">
        <v>2300</v>
      </c>
      <c r="H67" s="81"/>
    </row>
    <row r="68" spans="1:8">
      <c r="A68" s="1057"/>
      <c r="B68" s="332"/>
      <c r="C68" s="126"/>
      <c r="E68" s="80"/>
      <c r="F68" s="287"/>
      <c r="G68" s="80"/>
      <c r="H68" s="81"/>
    </row>
    <row r="69" spans="1:8" ht="39.6">
      <c r="A69" s="1057" t="s">
        <v>217</v>
      </c>
      <c r="B69" s="332">
        <v>70</v>
      </c>
      <c r="C69" s="126" t="s">
        <v>806</v>
      </c>
      <c r="E69" s="80"/>
      <c r="F69" s="287"/>
      <c r="G69" s="80"/>
      <c r="H69" s="81"/>
    </row>
    <row r="70" spans="1:8" ht="15" customHeight="1">
      <c r="A70" s="1057"/>
      <c r="B70" s="332" t="s">
        <v>807</v>
      </c>
      <c r="C70" s="126" t="s">
        <v>5</v>
      </c>
      <c r="E70" s="80"/>
      <c r="F70" s="287"/>
      <c r="G70" s="595">
        <v>591</v>
      </c>
      <c r="H70" s="81"/>
    </row>
    <row r="71" spans="1:8" ht="39.6">
      <c r="A71" s="1057" t="s">
        <v>57</v>
      </c>
      <c r="B71" s="332">
        <v>70</v>
      </c>
      <c r="C71" s="126" t="s">
        <v>806</v>
      </c>
      <c r="E71" s="621"/>
      <c r="F71" s="1064"/>
      <c r="G71" s="621">
        <v>591</v>
      </c>
      <c r="H71" s="81"/>
    </row>
    <row r="72" spans="1:8">
      <c r="A72" s="1057"/>
      <c r="B72" s="332"/>
      <c r="C72" s="126"/>
      <c r="E72" s="80"/>
      <c r="F72" s="287"/>
      <c r="G72" s="80"/>
      <c r="H72" s="81"/>
    </row>
    <row r="73" spans="1:8" ht="28.05" customHeight="1">
      <c r="A73" s="1057" t="s">
        <v>217</v>
      </c>
      <c r="B73" s="332">
        <v>74</v>
      </c>
      <c r="C73" s="126" t="s">
        <v>808</v>
      </c>
      <c r="E73" s="80"/>
      <c r="F73" s="287"/>
      <c r="G73" s="80"/>
      <c r="H73" s="81"/>
    </row>
    <row r="74" spans="1:8" ht="15" customHeight="1">
      <c r="A74" s="1057"/>
      <c r="B74" s="332" t="s">
        <v>809</v>
      </c>
      <c r="C74" s="126" t="s">
        <v>5</v>
      </c>
      <c r="E74" s="80"/>
      <c r="F74" s="287"/>
      <c r="G74" s="595">
        <v>1643</v>
      </c>
      <c r="H74" s="81"/>
    </row>
    <row r="75" spans="1:8" ht="28.05" customHeight="1">
      <c r="A75" s="1057" t="s">
        <v>57</v>
      </c>
      <c r="B75" s="332">
        <v>74</v>
      </c>
      <c r="C75" s="126" t="s">
        <v>808</v>
      </c>
      <c r="E75" s="621"/>
      <c r="F75" s="1064"/>
      <c r="G75" s="621">
        <v>1643</v>
      </c>
      <c r="H75" s="81"/>
    </row>
    <row r="76" spans="1:8">
      <c r="A76" s="1057"/>
      <c r="B76" s="332"/>
      <c r="C76" s="126"/>
      <c r="E76" s="80"/>
      <c r="F76" s="287"/>
      <c r="G76" s="80"/>
      <c r="H76" s="81"/>
    </row>
    <row r="77" spans="1:8" ht="28.05" customHeight="1">
      <c r="A77" s="1057" t="s">
        <v>217</v>
      </c>
      <c r="B77" s="332">
        <v>75</v>
      </c>
      <c r="C77" s="126" t="s">
        <v>810</v>
      </c>
      <c r="E77" s="80"/>
      <c r="F77" s="287"/>
      <c r="G77" s="80"/>
      <c r="H77" s="81"/>
    </row>
    <row r="78" spans="1:8" ht="15" customHeight="1">
      <c r="A78" s="1057"/>
      <c r="B78" s="332" t="s">
        <v>811</v>
      </c>
      <c r="C78" s="126" t="s">
        <v>5</v>
      </c>
      <c r="E78" s="80"/>
      <c r="F78" s="287"/>
      <c r="G78" s="595">
        <v>5761</v>
      </c>
      <c r="H78" s="81"/>
    </row>
    <row r="79" spans="1:8" ht="28.05" customHeight="1">
      <c r="A79" s="1057" t="s">
        <v>57</v>
      </c>
      <c r="B79" s="332">
        <v>75</v>
      </c>
      <c r="C79" s="126" t="s">
        <v>810</v>
      </c>
      <c r="E79" s="621"/>
      <c r="F79" s="1064"/>
      <c r="G79" s="621">
        <v>5761</v>
      </c>
      <c r="H79" s="81"/>
    </row>
    <row r="80" spans="1:8">
      <c r="A80" s="1057"/>
      <c r="B80" s="332"/>
      <c r="C80" s="126"/>
      <c r="E80" s="80"/>
      <c r="F80" s="1065"/>
      <c r="G80" s="80"/>
      <c r="H80" s="81"/>
    </row>
    <row r="81" spans="1:8">
      <c r="A81" s="1057"/>
      <c r="B81" s="127">
        <v>87</v>
      </c>
      <c r="C81" s="126" t="s">
        <v>287</v>
      </c>
      <c r="E81" s="80"/>
      <c r="F81" s="287"/>
      <c r="G81" s="80"/>
      <c r="H81" s="81"/>
    </row>
    <row r="82" spans="1:8" ht="15" customHeight="1">
      <c r="A82" s="1057"/>
      <c r="B82" s="127" t="s">
        <v>319</v>
      </c>
      <c r="C82" s="126" t="s">
        <v>5</v>
      </c>
      <c r="D82" s="580"/>
      <c r="E82" s="595"/>
      <c r="F82" s="581"/>
      <c r="G82" s="595">
        <v>3500</v>
      </c>
      <c r="H82" s="81" t="s">
        <v>678</v>
      </c>
    </row>
    <row r="83" spans="1:8">
      <c r="A83" s="1057" t="s">
        <v>57</v>
      </c>
      <c r="B83" s="127">
        <v>87</v>
      </c>
      <c r="C83" s="126" t="s">
        <v>287</v>
      </c>
      <c r="E83" s="595"/>
      <c r="F83" s="581"/>
      <c r="G83" s="595">
        <v>3500</v>
      </c>
      <c r="H83" s="81"/>
    </row>
    <row r="84" spans="1:8">
      <c r="A84" s="1057"/>
      <c r="B84" s="127"/>
      <c r="C84" s="126"/>
      <c r="E84" s="80"/>
      <c r="F84" s="287"/>
      <c r="G84" s="80"/>
      <c r="H84" s="81"/>
    </row>
    <row r="85" spans="1:8">
      <c r="A85" s="1057" t="s">
        <v>217</v>
      </c>
      <c r="B85" s="127">
        <v>97</v>
      </c>
      <c r="C85" s="126" t="s">
        <v>796</v>
      </c>
      <c r="E85" s="80"/>
      <c r="F85" s="287"/>
      <c r="G85" s="80"/>
      <c r="H85" s="81"/>
    </row>
    <row r="86" spans="1:8" ht="15" customHeight="1">
      <c r="A86" s="1057"/>
      <c r="B86" s="127" t="s">
        <v>797</v>
      </c>
      <c r="C86" s="126" t="s">
        <v>5</v>
      </c>
      <c r="E86" s="595"/>
      <c r="F86" s="581"/>
      <c r="G86" s="595">
        <v>1</v>
      </c>
      <c r="H86" s="81"/>
    </row>
    <row r="87" spans="1:8">
      <c r="A87" s="1057" t="s">
        <v>57</v>
      </c>
      <c r="B87" s="127">
        <v>97</v>
      </c>
      <c r="C87" s="126" t="s">
        <v>796</v>
      </c>
      <c r="E87" s="595"/>
      <c r="F87" s="595"/>
      <c r="G87" s="595">
        <v>1</v>
      </c>
      <c r="H87" s="81"/>
    </row>
    <row r="88" spans="1:8">
      <c r="A88" s="1057" t="s">
        <v>57</v>
      </c>
      <c r="B88" s="392">
        <v>5.8</v>
      </c>
      <c r="C88" s="125" t="s">
        <v>24</v>
      </c>
      <c r="E88" s="595"/>
      <c r="F88" s="595"/>
      <c r="G88" s="595">
        <v>31676</v>
      </c>
      <c r="H88" s="81"/>
    </row>
    <row r="89" spans="1:8">
      <c r="A89" s="1057" t="s">
        <v>57</v>
      </c>
      <c r="B89" s="873">
        <v>5</v>
      </c>
      <c r="C89" s="126" t="s">
        <v>46</v>
      </c>
      <c r="E89" s="595"/>
      <c r="F89" s="595"/>
      <c r="G89" s="595">
        <v>31676</v>
      </c>
      <c r="H89" s="81"/>
    </row>
    <row r="90" spans="1:8">
      <c r="A90" s="869" t="s">
        <v>57</v>
      </c>
      <c r="B90" s="326">
        <v>4801</v>
      </c>
      <c r="C90" s="125" t="s">
        <v>79</v>
      </c>
      <c r="D90" s="595"/>
      <c r="E90" s="595"/>
      <c r="F90" s="595"/>
      <c r="G90" s="595">
        <v>31676</v>
      </c>
      <c r="H90" s="81"/>
    </row>
    <row r="91" spans="1:8">
      <c r="A91" s="1067" t="s">
        <v>57</v>
      </c>
      <c r="B91" s="637"/>
      <c r="C91" s="346" t="s">
        <v>18</v>
      </c>
      <c r="D91" s="595"/>
      <c r="E91" s="595"/>
      <c r="F91" s="595"/>
      <c r="G91" s="595">
        <v>31676</v>
      </c>
      <c r="H91" s="81"/>
    </row>
    <row r="92" spans="1:8">
      <c r="A92" s="1067" t="s">
        <v>57</v>
      </c>
      <c r="B92" s="637"/>
      <c r="C92" s="346" t="s">
        <v>58</v>
      </c>
      <c r="D92" s="595"/>
      <c r="E92" s="595"/>
      <c r="F92" s="595"/>
      <c r="G92" s="595">
        <v>221588</v>
      </c>
      <c r="H92" s="81"/>
    </row>
    <row r="93" spans="1:8">
      <c r="A93" s="869" t="s">
        <v>217</v>
      </c>
      <c r="B93" s="375" t="s">
        <v>666</v>
      </c>
    </row>
    <row r="94" spans="1:8">
      <c r="A94" s="375" t="s">
        <v>216</v>
      </c>
      <c r="B94" s="543"/>
      <c r="C94" s="75"/>
      <c r="D94" s="620"/>
      <c r="E94" s="620"/>
      <c r="F94" s="75"/>
      <c r="G94" s="75"/>
      <c r="H94" s="75"/>
    </row>
    <row r="95" spans="1:8">
      <c r="A95" s="587" t="s">
        <v>645</v>
      </c>
      <c r="B95" s="375" t="s">
        <v>855</v>
      </c>
      <c r="C95" s="75"/>
      <c r="D95" s="620"/>
      <c r="E95" s="620"/>
      <c r="F95" s="75"/>
      <c r="G95" s="75"/>
      <c r="H95" s="75"/>
    </row>
    <row r="96" spans="1:8" ht="27.6" customHeight="1">
      <c r="A96" s="587" t="s">
        <v>215</v>
      </c>
      <c r="B96" s="1194" t="s">
        <v>867</v>
      </c>
      <c r="C96" s="1194"/>
      <c r="D96" s="1194"/>
      <c r="E96" s="1194"/>
      <c r="F96" s="1194"/>
      <c r="G96" s="1194"/>
      <c r="H96" s="75"/>
    </row>
    <row r="97" spans="1:8">
      <c r="A97" s="543" t="s">
        <v>856</v>
      </c>
      <c r="B97" s="1205" t="s">
        <v>845</v>
      </c>
      <c r="C97" s="1205"/>
      <c r="D97" s="1205"/>
      <c r="E97" s="1205"/>
      <c r="F97" s="1205"/>
      <c r="G97" s="1205"/>
      <c r="H97" s="75"/>
    </row>
    <row r="98" spans="1:8" ht="27" customHeight="1">
      <c r="A98" s="543" t="s">
        <v>104</v>
      </c>
      <c r="B98" s="1194" t="s">
        <v>846</v>
      </c>
      <c r="C98" s="1194"/>
      <c r="D98" s="1194"/>
      <c r="E98" s="1194"/>
      <c r="F98" s="1194"/>
      <c r="G98" s="1194"/>
      <c r="H98" s="75"/>
    </row>
    <row r="99" spans="1:8" ht="15" customHeight="1">
      <c r="A99" s="543" t="s">
        <v>104</v>
      </c>
      <c r="B99" s="1194" t="s">
        <v>742</v>
      </c>
      <c r="C99" s="1194"/>
      <c r="D99" s="1194"/>
      <c r="E99" s="1194"/>
      <c r="F99" s="1194"/>
      <c r="G99" s="1194"/>
    </row>
    <row r="100" spans="1:8">
      <c r="A100" s="543" t="s">
        <v>104</v>
      </c>
      <c r="B100" s="1194" t="s">
        <v>847</v>
      </c>
      <c r="C100" s="1194"/>
      <c r="D100" s="1194"/>
      <c r="E100" s="1194"/>
      <c r="F100" s="1194"/>
      <c r="G100" s="1194"/>
    </row>
    <row r="101" spans="1:8">
      <c r="A101" s="543" t="s">
        <v>104</v>
      </c>
      <c r="B101" s="1194" t="s">
        <v>848</v>
      </c>
      <c r="C101" s="1194"/>
      <c r="D101" s="1194"/>
      <c r="E101" s="1194"/>
      <c r="F101" s="1194"/>
      <c r="G101" s="1194"/>
    </row>
    <row r="102" spans="1:8">
      <c r="A102" s="543" t="s">
        <v>104</v>
      </c>
      <c r="B102" s="1194" t="s">
        <v>743</v>
      </c>
      <c r="C102" s="1194"/>
      <c r="D102" s="1194"/>
      <c r="E102" s="1194"/>
      <c r="F102" s="1194"/>
      <c r="G102" s="1194"/>
    </row>
    <row r="103" spans="1:8">
      <c r="A103" s="543" t="s">
        <v>104</v>
      </c>
      <c r="B103" s="1194" t="s">
        <v>849</v>
      </c>
      <c r="C103" s="1194"/>
      <c r="D103" s="1194"/>
      <c r="E103" s="1194"/>
      <c r="F103" s="1194"/>
      <c r="G103" s="1194"/>
    </row>
    <row r="104" spans="1:8" ht="27.6" customHeight="1">
      <c r="A104" s="543" t="s">
        <v>104</v>
      </c>
      <c r="B104" s="1194" t="s">
        <v>788</v>
      </c>
      <c r="C104" s="1194"/>
      <c r="D104" s="1194"/>
      <c r="E104" s="1194"/>
      <c r="F104" s="1194"/>
      <c r="G104" s="1194"/>
    </row>
    <row r="105" spans="1:8" ht="27" customHeight="1">
      <c r="A105" s="543" t="s">
        <v>104</v>
      </c>
      <c r="B105" s="1194" t="s">
        <v>744</v>
      </c>
      <c r="C105" s="1194"/>
      <c r="D105" s="1194"/>
      <c r="E105" s="1194"/>
      <c r="F105" s="1194"/>
      <c r="G105" s="1194"/>
    </row>
    <row r="106" spans="1:8" ht="13.95" customHeight="1">
      <c r="A106" s="543" t="s">
        <v>104</v>
      </c>
      <c r="B106" s="1194" t="s">
        <v>745</v>
      </c>
      <c r="C106" s="1194"/>
      <c r="D106" s="1194"/>
      <c r="E106" s="1194"/>
      <c r="F106" s="1194"/>
      <c r="G106" s="1194"/>
    </row>
    <row r="107" spans="1:8" ht="27" customHeight="1">
      <c r="A107" s="543" t="s">
        <v>104</v>
      </c>
      <c r="B107" s="1194" t="s">
        <v>789</v>
      </c>
      <c r="C107" s="1194"/>
      <c r="D107" s="1194"/>
      <c r="E107" s="1194"/>
      <c r="F107" s="1194"/>
      <c r="G107" s="1194"/>
    </row>
    <row r="108" spans="1:8" ht="14.4" customHeight="1">
      <c r="A108" s="543" t="s">
        <v>104</v>
      </c>
      <c r="B108" s="1194" t="s">
        <v>746</v>
      </c>
      <c r="C108" s="1194"/>
      <c r="D108" s="1194"/>
      <c r="E108" s="1194"/>
      <c r="F108" s="1194"/>
      <c r="G108" s="1194"/>
    </row>
    <row r="109" spans="1:8">
      <c r="A109" s="543" t="s">
        <v>104</v>
      </c>
      <c r="B109" s="1194" t="s">
        <v>747</v>
      </c>
      <c r="C109" s="1194"/>
      <c r="D109" s="1194"/>
      <c r="E109" s="1194"/>
      <c r="F109" s="1194"/>
      <c r="G109" s="1194"/>
    </row>
    <row r="110" spans="1:8">
      <c r="A110" s="543" t="s">
        <v>104</v>
      </c>
      <c r="B110" s="1194" t="s">
        <v>748</v>
      </c>
      <c r="C110" s="1194"/>
      <c r="D110" s="1194"/>
      <c r="E110" s="1194"/>
      <c r="F110" s="1194"/>
      <c r="G110" s="1194"/>
    </row>
    <row r="111" spans="1:8" ht="27" customHeight="1">
      <c r="A111" s="543" t="s">
        <v>104</v>
      </c>
      <c r="B111" s="1194" t="s">
        <v>749</v>
      </c>
      <c r="C111" s="1194"/>
      <c r="D111" s="1194"/>
      <c r="E111" s="1194"/>
      <c r="F111" s="1194"/>
      <c r="G111" s="1194"/>
    </row>
    <row r="112" spans="1:8" ht="25.8" customHeight="1">
      <c r="A112" s="543" t="s">
        <v>104</v>
      </c>
      <c r="B112" s="1194" t="s">
        <v>750</v>
      </c>
      <c r="C112" s="1194"/>
      <c r="D112" s="1194"/>
      <c r="E112" s="1194"/>
      <c r="F112" s="1194"/>
      <c r="G112" s="1194"/>
    </row>
    <row r="113" spans="1:7" ht="25.8" customHeight="1">
      <c r="A113" s="543" t="s">
        <v>104</v>
      </c>
      <c r="B113" s="1194" t="s">
        <v>751</v>
      </c>
      <c r="C113" s="1194"/>
      <c r="D113" s="1194"/>
      <c r="E113" s="1194"/>
      <c r="F113" s="1194"/>
      <c r="G113" s="1194"/>
    </row>
    <row r="114" spans="1:7" ht="27" customHeight="1">
      <c r="A114" s="543" t="s">
        <v>104</v>
      </c>
      <c r="B114" s="1194" t="s">
        <v>752</v>
      </c>
      <c r="C114" s="1194"/>
      <c r="D114" s="1194"/>
      <c r="E114" s="1194"/>
      <c r="F114" s="1194"/>
      <c r="G114" s="1194"/>
    </row>
    <row r="115" spans="1:7">
      <c r="A115" s="543" t="s">
        <v>104</v>
      </c>
      <c r="B115" s="1194" t="s">
        <v>850</v>
      </c>
      <c r="C115" s="1194"/>
      <c r="D115" s="1194"/>
      <c r="E115" s="1194"/>
      <c r="F115" s="1194"/>
      <c r="G115" s="1194"/>
    </row>
    <row r="116" spans="1:7" ht="27" customHeight="1">
      <c r="A116" s="543" t="s">
        <v>104</v>
      </c>
      <c r="B116" s="1194" t="s">
        <v>753</v>
      </c>
      <c r="C116" s="1194"/>
      <c r="D116" s="1194"/>
      <c r="E116" s="1194"/>
      <c r="F116" s="1194"/>
      <c r="G116" s="1194"/>
    </row>
    <row r="117" spans="1:7" ht="15" customHeight="1">
      <c r="A117" s="543" t="s">
        <v>104</v>
      </c>
      <c r="B117" s="1194" t="s">
        <v>754</v>
      </c>
      <c r="C117" s="1194"/>
      <c r="D117" s="1194"/>
      <c r="E117" s="1194"/>
      <c r="F117" s="1194"/>
      <c r="G117" s="1194"/>
    </row>
    <row r="118" spans="1:7">
      <c r="A118" s="543" t="s">
        <v>104</v>
      </c>
      <c r="B118" s="1194" t="s">
        <v>755</v>
      </c>
      <c r="C118" s="1194"/>
      <c r="D118" s="1194"/>
      <c r="E118" s="1194"/>
      <c r="F118" s="1194"/>
      <c r="G118" s="1194"/>
    </row>
    <row r="119" spans="1:7">
      <c r="A119" s="543" t="s">
        <v>104</v>
      </c>
      <c r="B119" s="1194" t="s">
        <v>756</v>
      </c>
      <c r="C119" s="1194"/>
      <c r="D119" s="1194"/>
      <c r="E119" s="1194"/>
      <c r="F119" s="1194"/>
      <c r="G119" s="1194"/>
    </row>
    <row r="120" spans="1:7">
      <c r="A120" s="543" t="s">
        <v>104</v>
      </c>
      <c r="B120" s="1194" t="s">
        <v>757</v>
      </c>
      <c r="C120" s="1194"/>
      <c r="D120" s="1194"/>
      <c r="E120" s="1194"/>
      <c r="F120" s="1194"/>
      <c r="G120" s="1194"/>
    </row>
    <row r="121" spans="1:7">
      <c r="A121" s="543" t="s">
        <v>104</v>
      </c>
      <c r="B121" s="1194" t="s">
        <v>790</v>
      </c>
      <c r="C121" s="1194"/>
      <c r="D121" s="1194"/>
      <c r="E121" s="1194"/>
      <c r="F121" s="1194"/>
      <c r="G121" s="1194"/>
    </row>
    <row r="122" spans="1:7" ht="27" customHeight="1">
      <c r="A122" s="543" t="s">
        <v>104</v>
      </c>
      <c r="B122" s="1194" t="s">
        <v>758</v>
      </c>
      <c r="C122" s="1194"/>
      <c r="D122" s="1194"/>
      <c r="E122" s="1194"/>
      <c r="F122" s="1194"/>
      <c r="G122" s="1194"/>
    </row>
    <row r="123" spans="1:7">
      <c r="A123" s="543" t="s">
        <v>104</v>
      </c>
      <c r="B123" s="1194" t="s">
        <v>759</v>
      </c>
      <c r="C123" s="1194"/>
      <c r="D123" s="1194"/>
      <c r="E123" s="1194"/>
      <c r="F123" s="1194"/>
      <c r="G123" s="1194"/>
    </row>
    <row r="124" spans="1:7">
      <c r="A124" s="543" t="s">
        <v>104</v>
      </c>
      <c r="B124" s="1194" t="s">
        <v>760</v>
      </c>
      <c r="C124" s="1194"/>
      <c r="D124" s="1194"/>
      <c r="E124" s="1194"/>
      <c r="F124" s="1194"/>
      <c r="G124" s="1194"/>
    </row>
    <row r="125" spans="1:7">
      <c r="A125" s="543" t="s">
        <v>104</v>
      </c>
      <c r="B125" s="1194" t="s">
        <v>761</v>
      </c>
      <c r="C125" s="1194"/>
      <c r="D125" s="1194"/>
      <c r="E125" s="1194"/>
      <c r="F125" s="1194"/>
      <c r="G125" s="1194"/>
    </row>
    <row r="126" spans="1:7" ht="27.6" customHeight="1">
      <c r="A126" s="543" t="s">
        <v>104</v>
      </c>
      <c r="B126" s="1194" t="s">
        <v>791</v>
      </c>
      <c r="C126" s="1194"/>
      <c r="D126" s="1194"/>
      <c r="E126" s="1194"/>
      <c r="F126" s="1194"/>
      <c r="G126" s="1194"/>
    </row>
    <row r="127" spans="1:7" ht="27" customHeight="1">
      <c r="A127" s="543" t="s">
        <v>104</v>
      </c>
      <c r="B127" s="1194" t="s">
        <v>851</v>
      </c>
      <c r="C127" s="1194"/>
      <c r="D127" s="1194"/>
      <c r="E127" s="1194"/>
      <c r="F127" s="1194"/>
      <c r="G127" s="1194"/>
    </row>
    <row r="128" spans="1:7">
      <c r="A128" s="543" t="s">
        <v>104</v>
      </c>
      <c r="B128" s="1194" t="s">
        <v>852</v>
      </c>
      <c r="C128" s="1194"/>
      <c r="D128" s="1194"/>
      <c r="E128" s="1194"/>
      <c r="F128" s="1194"/>
      <c r="G128" s="1194"/>
    </row>
    <row r="129" spans="1:12" ht="27" customHeight="1">
      <c r="A129" s="543" t="s">
        <v>104</v>
      </c>
      <c r="B129" s="1194" t="s">
        <v>853</v>
      </c>
      <c r="C129" s="1194"/>
      <c r="D129" s="1194"/>
      <c r="E129" s="1194"/>
      <c r="F129" s="1194"/>
      <c r="G129" s="1194"/>
    </row>
    <row r="130" spans="1:12" ht="26.4" customHeight="1">
      <c r="A130" s="543" t="s">
        <v>104</v>
      </c>
      <c r="B130" s="1194" t="s">
        <v>854</v>
      </c>
      <c r="C130" s="1194"/>
      <c r="D130" s="1194"/>
      <c r="E130" s="1194"/>
      <c r="F130" s="1194"/>
      <c r="G130" s="1194"/>
    </row>
    <row r="131" spans="1:12">
      <c r="A131" s="543" t="s">
        <v>104</v>
      </c>
      <c r="B131" s="1205" t="s">
        <v>762</v>
      </c>
      <c r="C131" s="1205"/>
      <c r="D131" s="1205"/>
      <c r="E131" s="1205"/>
      <c r="F131" s="1205"/>
      <c r="G131" s="1205"/>
    </row>
    <row r="132" spans="1:12">
      <c r="A132" s="543" t="s">
        <v>104</v>
      </c>
      <c r="B132" s="1205" t="s">
        <v>763</v>
      </c>
      <c r="C132" s="1205"/>
      <c r="D132" s="1205"/>
      <c r="E132" s="1205"/>
      <c r="F132" s="1205"/>
      <c r="G132" s="1205"/>
    </row>
    <row r="133" spans="1:12">
      <c r="A133" s="587" t="s">
        <v>676</v>
      </c>
      <c r="B133" s="1194" t="s">
        <v>787</v>
      </c>
      <c r="C133" s="1194"/>
      <c r="D133" s="1194"/>
      <c r="E133" s="1194"/>
      <c r="F133" s="1194"/>
      <c r="G133" s="1194"/>
      <c r="H133" s="75"/>
    </row>
    <row r="134" spans="1:12">
      <c r="A134" s="587" t="s">
        <v>678</v>
      </c>
      <c r="B134" s="375" t="s">
        <v>812</v>
      </c>
      <c r="C134" s="375"/>
      <c r="D134" s="375"/>
      <c r="E134" s="375"/>
      <c r="F134" s="375"/>
      <c r="G134" s="375"/>
      <c r="H134" s="75"/>
    </row>
    <row r="135" spans="1:12">
      <c r="A135" s="587"/>
      <c r="B135" s="375"/>
      <c r="C135" s="375"/>
      <c r="D135" s="375"/>
      <c r="E135" s="375"/>
      <c r="F135" s="375"/>
      <c r="G135" s="375"/>
      <c r="H135" s="75"/>
    </row>
    <row r="136" spans="1:12">
      <c r="A136" s="587"/>
      <c r="B136" s="1165"/>
      <c r="C136" s="1165"/>
      <c r="D136" s="1165"/>
      <c r="E136" s="1165"/>
      <c r="F136" s="1165"/>
      <c r="G136" s="1165"/>
      <c r="H136" s="83"/>
      <c r="I136" s="79"/>
      <c r="J136" s="79"/>
      <c r="K136" s="79"/>
      <c r="L136" s="79"/>
    </row>
    <row r="137" spans="1:12">
      <c r="A137" s="587"/>
      <c r="B137" s="1165"/>
      <c r="C137" s="1165"/>
      <c r="D137" s="1165"/>
      <c r="E137" s="1165"/>
      <c r="F137" s="1165"/>
      <c r="G137" s="1165"/>
      <c r="H137" s="83"/>
      <c r="I137" s="79"/>
      <c r="J137" s="79"/>
      <c r="K137" s="79"/>
      <c r="L137" s="79"/>
    </row>
    <row r="138" spans="1:12">
      <c r="A138" s="587"/>
      <c r="B138" s="1165"/>
      <c r="C138" s="1165"/>
      <c r="D138" s="1165"/>
      <c r="E138" s="1165"/>
      <c r="F138" s="1165"/>
      <c r="G138" s="1165"/>
      <c r="H138" s="83"/>
      <c r="I138" s="79"/>
      <c r="J138" s="79"/>
      <c r="K138" s="79"/>
      <c r="L138" s="79"/>
    </row>
    <row r="139" spans="1:12">
      <c r="B139" s="127"/>
      <c r="C139" s="367"/>
      <c r="D139" s="368"/>
      <c r="E139" s="367"/>
      <c r="F139" s="368"/>
      <c r="G139" s="79"/>
      <c r="H139" s="79"/>
      <c r="I139" s="79"/>
      <c r="J139" s="79"/>
      <c r="K139" s="79"/>
      <c r="L139" s="79"/>
    </row>
    <row r="140" spans="1:12">
      <c r="B140" s="127"/>
      <c r="C140" s="808"/>
      <c r="D140" s="76"/>
      <c r="E140" s="76"/>
      <c r="F140" s="1220"/>
      <c r="G140" s="79"/>
      <c r="H140" s="79"/>
      <c r="I140" s="79"/>
      <c r="J140" s="79"/>
      <c r="K140" s="79"/>
      <c r="L140" s="79"/>
    </row>
    <row r="141" spans="1:12">
      <c r="B141" s="127"/>
      <c r="C141" s="1105"/>
      <c r="D141" s="80"/>
      <c r="E141" s="80"/>
      <c r="F141" s="79"/>
      <c r="G141" s="79"/>
      <c r="H141" s="79"/>
      <c r="I141" s="79"/>
      <c r="J141" s="79"/>
      <c r="K141" s="79"/>
      <c r="L141" s="79"/>
    </row>
    <row r="142" spans="1:12">
      <c r="B142" s="127"/>
      <c r="C142" s="1105"/>
      <c r="D142" s="80"/>
      <c r="E142" s="80"/>
      <c r="F142" s="79"/>
      <c r="G142" s="79"/>
      <c r="H142" s="79"/>
      <c r="I142" s="79"/>
      <c r="J142" s="79"/>
      <c r="K142" s="79"/>
      <c r="L142" s="79"/>
    </row>
    <row r="143" spans="1:12">
      <c r="B143" s="127"/>
      <c r="C143" s="1105"/>
      <c r="D143" s="80"/>
      <c r="E143" s="80"/>
      <c r="F143" s="79"/>
      <c r="G143" s="79"/>
      <c r="H143" s="79"/>
      <c r="I143" s="79"/>
      <c r="J143" s="79"/>
      <c r="K143" s="79"/>
      <c r="L143" s="79"/>
    </row>
    <row r="144" spans="1:12">
      <c r="B144" s="127"/>
      <c r="C144" s="1105"/>
      <c r="D144" s="80"/>
      <c r="E144" s="80"/>
      <c r="F144" s="79"/>
      <c r="G144" s="79"/>
      <c r="H144" s="79"/>
      <c r="I144" s="79"/>
      <c r="J144" s="79"/>
      <c r="K144" s="79"/>
      <c r="L144" s="79"/>
    </row>
    <row r="145" spans="2:12">
      <c r="B145" s="127"/>
      <c r="C145" s="1105"/>
      <c r="D145" s="80"/>
      <c r="E145" s="80"/>
      <c r="F145" s="79"/>
      <c r="G145" s="79"/>
      <c r="H145" s="79"/>
      <c r="I145" s="79"/>
      <c r="J145" s="79"/>
      <c r="K145" s="79"/>
      <c r="L145" s="79"/>
    </row>
    <row r="146" spans="2:12">
      <c r="B146" s="127"/>
      <c r="C146" s="1105"/>
      <c r="D146" s="80"/>
      <c r="E146" s="80"/>
      <c r="F146" s="79"/>
      <c r="G146" s="79"/>
      <c r="H146" s="79"/>
      <c r="I146" s="79"/>
      <c r="J146" s="79"/>
      <c r="K146" s="79"/>
      <c r="L146" s="79"/>
    </row>
    <row r="147" spans="2:12">
      <c r="B147" s="127"/>
      <c r="C147" s="1105"/>
      <c r="D147" s="80"/>
      <c r="E147" s="80"/>
      <c r="F147" s="79"/>
      <c r="G147" s="79"/>
      <c r="H147" s="79"/>
      <c r="I147" s="79"/>
      <c r="J147" s="79"/>
      <c r="K147" s="79"/>
      <c r="L147" s="79"/>
    </row>
  </sheetData>
  <autoFilter ref="A14:H15"/>
  <mergeCells count="41"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26:G126"/>
    <mergeCell ref="B127:G127"/>
    <mergeCell ref="B131:G131"/>
    <mergeCell ref="B132:G132"/>
    <mergeCell ref="B128:G128"/>
    <mergeCell ref="B129:G129"/>
    <mergeCell ref="B130:G130"/>
    <mergeCell ref="B114:G114"/>
    <mergeCell ref="B115:G115"/>
    <mergeCell ref="B116:G116"/>
    <mergeCell ref="B117:G117"/>
    <mergeCell ref="B97:G97"/>
    <mergeCell ref="B109:G109"/>
    <mergeCell ref="B110:G110"/>
    <mergeCell ref="B111:G111"/>
    <mergeCell ref="B112:G112"/>
    <mergeCell ref="B113:G113"/>
    <mergeCell ref="A1:G1"/>
    <mergeCell ref="A2:G2"/>
    <mergeCell ref="A3:G3"/>
    <mergeCell ref="B133:G133"/>
    <mergeCell ref="B96:G96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25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2" manualBreakCount="2">
    <brk id="56" max="7" man="1"/>
    <brk id="96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syncVertical="1" syncRef="C16" transitionEvaluation="1">
    <tabColor rgb="FF92D050"/>
  </sheetPr>
  <dimension ref="A1:O39"/>
  <sheetViews>
    <sheetView view="pageBreakPreview" topLeftCell="C16" zoomScaleSheetLayoutView="100" workbookViewId="0">
      <selection activeCell="C30" sqref="C30:G37"/>
    </sheetView>
  </sheetViews>
  <sheetFormatPr defaultColWidth="11" defaultRowHeight="13.2"/>
  <cols>
    <col min="1" max="1" width="5.6640625" style="680" customWidth="1"/>
    <col min="2" max="2" width="8.109375" style="681" customWidth="1"/>
    <col min="3" max="3" width="40.77734375" style="120" customWidth="1"/>
    <col min="4" max="4" width="7.33203125" style="118" customWidth="1"/>
    <col min="5" max="5" width="10.33203125" style="118" customWidth="1"/>
    <col min="6" max="7" width="10.33203125" style="120" customWidth="1"/>
    <col min="8" max="8" width="3" style="120" customWidth="1"/>
    <col min="9" max="15" width="11" style="696"/>
    <col min="16" max="16384" width="11" style="120"/>
  </cols>
  <sheetData>
    <row r="1" spans="1:15" ht="15" customHeight="1">
      <c r="A1" s="1198" t="s">
        <v>320</v>
      </c>
      <c r="B1" s="1198"/>
      <c r="C1" s="1198"/>
      <c r="D1" s="1198"/>
      <c r="E1" s="1198"/>
      <c r="F1" s="1198"/>
      <c r="G1" s="1198"/>
      <c r="H1" s="882"/>
    </row>
    <row r="2" spans="1:15" ht="15" customHeight="1">
      <c r="A2" s="1198" t="s">
        <v>321</v>
      </c>
      <c r="B2" s="1198"/>
      <c r="C2" s="1198"/>
      <c r="D2" s="1198"/>
      <c r="E2" s="1198"/>
      <c r="F2" s="1198"/>
      <c r="G2" s="1198"/>
      <c r="H2" s="882"/>
    </row>
    <row r="3" spans="1:15" ht="15" customHeight="1">
      <c r="A3" s="1187" t="s">
        <v>614</v>
      </c>
      <c r="B3" s="1187"/>
      <c r="C3" s="1187"/>
      <c r="D3" s="1187"/>
      <c r="E3" s="1187"/>
      <c r="F3" s="1187"/>
      <c r="G3" s="1187"/>
      <c r="H3" s="876"/>
    </row>
    <row r="4" spans="1:15" ht="15" customHeight="1">
      <c r="A4" s="354"/>
      <c r="B4" s="877"/>
      <c r="C4" s="877"/>
      <c r="D4" s="877"/>
      <c r="E4" s="877"/>
      <c r="F4" s="877"/>
      <c r="G4" s="877"/>
      <c r="H4" s="877"/>
    </row>
    <row r="5" spans="1:15" ht="1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15" ht="15" customHeight="1">
      <c r="A6" s="354"/>
      <c r="B6" s="356" t="s">
        <v>14</v>
      </c>
      <c r="C6" s="296" t="s">
        <v>15</v>
      </c>
      <c r="D6" s="362" t="s">
        <v>58</v>
      </c>
      <c r="E6" s="293">
        <v>136362</v>
      </c>
      <c r="F6" s="864">
        <v>20000</v>
      </c>
      <c r="G6" s="293">
        <f>SUM(E6:F6)</f>
        <v>156362</v>
      </c>
      <c r="H6" s="293"/>
    </row>
    <row r="7" spans="1:15" ht="15" customHeight="1">
      <c r="A7" s="354"/>
      <c r="B7" s="356" t="s">
        <v>16</v>
      </c>
      <c r="C7" s="359" t="s">
        <v>17</v>
      </c>
      <c r="D7" s="460"/>
      <c r="E7" s="294"/>
      <c r="F7" s="571"/>
      <c r="G7" s="294"/>
      <c r="H7" s="294"/>
    </row>
    <row r="8" spans="1:15" ht="15" customHeight="1">
      <c r="A8" s="354"/>
      <c r="B8" s="356"/>
      <c r="C8" s="359" t="s">
        <v>115</v>
      </c>
      <c r="D8" s="460" t="s">
        <v>58</v>
      </c>
      <c r="E8" s="537">
        <f>G23</f>
        <v>681</v>
      </c>
      <c r="F8" s="653">
        <v>0</v>
      </c>
      <c r="G8" s="294">
        <f>SUM(E8:F8)</f>
        <v>681</v>
      </c>
      <c r="H8" s="294"/>
    </row>
    <row r="9" spans="1:15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137043</v>
      </c>
      <c r="F9" s="885">
        <f>SUM(F6:F8)</f>
        <v>20000</v>
      </c>
      <c r="G9" s="463">
        <f>SUM(E9:F9)</f>
        <v>157043</v>
      </c>
      <c r="H9" s="293"/>
    </row>
    <row r="10" spans="1:15" ht="15" customHeight="1">
      <c r="A10" s="354"/>
      <c r="B10" s="356"/>
      <c r="C10" s="296"/>
      <c r="D10" s="295"/>
      <c r="E10" s="295"/>
      <c r="F10" s="362"/>
      <c r="G10" s="295"/>
      <c r="H10" s="295"/>
    </row>
    <row r="11" spans="1:15" ht="1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15" s="66" customFormat="1" ht="12.6" customHeight="1">
      <c r="A12" s="293"/>
      <c r="B12" s="358"/>
      <c r="C12" s="358"/>
      <c r="D12" s="358"/>
      <c r="E12" s="358"/>
      <c r="F12" s="358"/>
      <c r="G12" s="358"/>
      <c r="H12" s="358"/>
    </row>
    <row r="13" spans="1:15" s="66" customFormat="1" ht="13.8" thickBot="1">
      <c r="A13" s="365"/>
      <c r="B13" s="875"/>
      <c r="C13" s="875"/>
      <c r="D13" s="875"/>
      <c r="E13" s="875"/>
      <c r="F13" s="875"/>
      <c r="G13" s="875" t="s">
        <v>107</v>
      </c>
      <c r="H13" s="358"/>
    </row>
    <row r="14" spans="1:15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15" ht="15.6" customHeight="1" thickTop="1">
      <c r="A15" s="120"/>
      <c r="B15" s="120"/>
      <c r="C15" s="401" t="s">
        <v>61</v>
      </c>
      <c r="E15" s="609"/>
      <c r="F15" s="609"/>
      <c r="G15" s="118"/>
      <c r="H15" s="118"/>
      <c r="I15" s="120"/>
      <c r="J15" s="120"/>
      <c r="K15" s="120"/>
      <c r="L15" s="120"/>
      <c r="M15" s="120"/>
      <c r="N15" s="120"/>
      <c r="O15" s="120"/>
    </row>
    <row r="16" spans="1:15" ht="15.6" customHeight="1">
      <c r="A16" s="120" t="s">
        <v>62</v>
      </c>
      <c r="B16" s="837">
        <v>2058</v>
      </c>
      <c r="C16" s="401" t="s">
        <v>322</v>
      </c>
      <c r="E16" s="609"/>
      <c r="F16" s="609"/>
      <c r="G16" s="118"/>
      <c r="H16" s="118"/>
      <c r="I16" s="120"/>
      <c r="J16" s="120"/>
      <c r="K16" s="120"/>
      <c r="L16" s="120"/>
      <c r="M16" s="120"/>
      <c r="N16" s="120"/>
      <c r="O16" s="120"/>
    </row>
    <row r="17" spans="1:15" ht="15.6" customHeight="1">
      <c r="A17" s="120"/>
      <c r="B17" s="858">
        <v>0.10299999999999999</v>
      </c>
      <c r="C17" s="146" t="s">
        <v>323</v>
      </c>
      <c r="E17" s="609"/>
      <c r="F17" s="609"/>
      <c r="G17" s="118"/>
      <c r="H17" s="118"/>
      <c r="I17" s="120"/>
      <c r="J17" s="120"/>
      <c r="K17" s="120"/>
      <c r="L17" s="120"/>
      <c r="M17" s="120"/>
      <c r="N17" s="120"/>
      <c r="O17" s="120"/>
    </row>
    <row r="18" spans="1:15" ht="15.6" customHeight="1">
      <c r="A18" s="120"/>
      <c r="B18" s="120">
        <v>60</v>
      </c>
      <c r="C18" s="407" t="s">
        <v>324</v>
      </c>
      <c r="E18" s="609"/>
      <c r="F18" s="609"/>
      <c r="G18" s="118"/>
      <c r="H18" s="118"/>
      <c r="I18" s="120"/>
      <c r="J18" s="120"/>
      <c r="K18" s="120"/>
      <c r="L18" s="120"/>
      <c r="M18" s="120"/>
      <c r="N18" s="120"/>
      <c r="O18" s="120"/>
    </row>
    <row r="19" spans="1:15" ht="15.6" customHeight="1">
      <c r="A19" s="120"/>
      <c r="B19" s="824" t="s">
        <v>283</v>
      </c>
      <c r="C19" s="408" t="s">
        <v>259</v>
      </c>
      <c r="D19" s="289"/>
      <c r="E19" s="72"/>
      <c r="F19" s="290"/>
      <c r="G19" s="839">
        <v>681</v>
      </c>
      <c r="H19" s="484"/>
      <c r="I19" s="120"/>
      <c r="J19" s="120"/>
      <c r="K19" s="120"/>
      <c r="L19" s="120"/>
      <c r="M19" s="120"/>
      <c r="N19" s="120"/>
      <c r="O19" s="120"/>
    </row>
    <row r="20" spans="1:15" ht="15.6" customHeight="1">
      <c r="A20" s="120" t="s">
        <v>57</v>
      </c>
      <c r="B20" s="120">
        <v>60</v>
      </c>
      <c r="C20" s="407" t="s">
        <v>324</v>
      </c>
      <c r="D20" s="888"/>
      <c r="E20" s="892"/>
      <c r="F20" s="892"/>
      <c r="G20" s="892">
        <f>SUM(G19:G19)</f>
        <v>681</v>
      </c>
      <c r="H20" s="889"/>
      <c r="K20" s="120"/>
      <c r="L20" s="120"/>
      <c r="M20" s="120"/>
      <c r="N20" s="120"/>
      <c r="O20" s="120"/>
    </row>
    <row r="21" spans="1:15" ht="15.6" customHeight="1">
      <c r="A21" s="120" t="s">
        <v>57</v>
      </c>
      <c r="B21" s="838">
        <v>0.10299999999999999</v>
      </c>
      <c r="C21" s="146" t="s">
        <v>323</v>
      </c>
      <c r="D21" s="888"/>
      <c r="E21" s="892"/>
      <c r="F21" s="892"/>
      <c r="G21" s="892">
        <f t="shared" ref="G21" si="0">+G20</f>
        <v>681</v>
      </c>
      <c r="H21" s="889"/>
      <c r="K21" s="120"/>
      <c r="L21" s="120"/>
      <c r="M21" s="120"/>
      <c r="N21" s="120"/>
      <c r="O21" s="120"/>
    </row>
    <row r="22" spans="1:15" ht="15.6" customHeight="1">
      <c r="A22" s="120" t="s">
        <v>57</v>
      </c>
      <c r="B22" s="837">
        <v>2058</v>
      </c>
      <c r="C22" s="146" t="s">
        <v>322</v>
      </c>
      <c r="D22" s="888"/>
      <c r="E22" s="888"/>
      <c r="F22" s="888"/>
      <c r="G22" s="888">
        <f t="shared" ref="G22" si="1">+G20</f>
        <v>681</v>
      </c>
      <c r="H22" s="888"/>
    </row>
    <row r="23" spans="1:15" ht="15.6" customHeight="1">
      <c r="A23" s="863" t="s">
        <v>57</v>
      </c>
      <c r="B23" s="863"/>
      <c r="C23" s="399" t="s">
        <v>61</v>
      </c>
      <c r="D23" s="890"/>
      <c r="E23" s="891"/>
      <c r="F23" s="890"/>
      <c r="G23" s="890">
        <f t="shared" ref="G23" si="2">G22</f>
        <v>681</v>
      </c>
      <c r="H23" s="886"/>
    </row>
    <row r="24" spans="1:15" s="388" customFormat="1" ht="15.6" customHeight="1">
      <c r="A24" s="863" t="s">
        <v>57</v>
      </c>
      <c r="B24" s="863"/>
      <c r="C24" s="887" t="s">
        <v>58</v>
      </c>
      <c r="D24" s="891"/>
      <c r="E24" s="891"/>
      <c r="F24" s="603"/>
      <c r="G24" s="891">
        <f t="shared" ref="G24" si="3">G23</f>
        <v>681</v>
      </c>
      <c r="H24" s="692"/>
      <c r="I24" s="696"/>
      <c r="J24" s="696"/>
      <c r="K24" s="696"/>
      <c r="L24" s="696"/>
      <c r="M24" s="696"/>
      <c r="N24" s="696"/>
      <c r="O24" s="696"/>
    </row>
    <row r="25" spans="1:15" s="388" customFormat="1">
      <c r="A25" s="680"/>
      <c r="B25" s="681"/>
      <c r="C25" s="121"/>
      <c r="D25" s="692"/>
      <c r="E25" s="692"/>
      <c r="F25" s="692"/>
      <c r="G25" s="692"/>
      <c r="H25" s="692"/>
      <c r="I25" s="696"/>
      <c r="J25" s="696"/>
      <c r="K25" s="696"/>
      <c r="L25" s="696"/>
      <c r="M25" s="696"/>
      <c r="N25" s="696"/>
      <c r="O25" s="696"/>
    </row>
    <row r="26" spans="1:15" s="388" customFormat="1">
      <c r="A26" s="680"/>
      <c r="B26" s="681"/>
      <c r="C26" s="120"/>
      <c r="D26" s="692"/>
      <c r="E26" s="692"/>
      <c r="F26" s="692"/>
      <c r="G26" s="692"/>
      <c r="H26" s="692"/>
      <c r="I26" s="696"/>
      <c r="J26" s="696"/>
      <c r="K26" s="696"/>
      <c r="L26" s="696"/>
      <c r="M26" s="696"/>
      <c r="N26" s="696"/>
      <c r="O26" s="696"/>
    </row>
    <row r="27" spans="1:15" s="388" customFormat="1">
      <c r="A27" s="680"/>
      <c r="B27" s="681"/>
      <c r="C27" s="120"/>
      <c r="D27" s="692"/>
      <c r="E27" s="692"/>
      <c r="F27" s="692"/>
      <c r="G27" s="692"/>
      <c r="H27" s="692"/>
      <c r="I27" s="696"/>
      <c r="J27" s="696"/>
      <c r="K27" s="696"/>
      <c r="L27" s="696"/>
      <c r="M27" s="696"/>
      <c r="N27" s="696"/>
      <c r="O27" s="696"/>
    </row>
    <row r="28" spans="1:15" s="388" customFormat="1">
      <c r="A28" s="680"/>
      <c r="B28" s="681"/>
      <c r="C28" s="120"/>
      <c r="D28" s="373"/>
      <c r="E28" s="373"/>
      <c r="F28" s="373"/>
      <c r="G28" s="373"/>
      <c r="H28" s="373"/>
      <c r="I28" s="696"/>
      <c r="J28" s="696"/>
      <c r="K28" s="696"/>
      <c r="L28" s="696"/>
      <c r="M28" s="696"/>
      <c r="N28" s="696"/>
      <c r="O28" s="696"/>
    </row>
    <row r="29" spans="1:15" s="388" customFormat="1">
      <c r="A29" s="680"/>
      <c r="B29" s="681"/>
      <c r="C29" s="120"/>
      <c r="D29" s="692"/>
      <c r="E29" s="692"/>
      <c r="F29" s="692"/>
      <c r="G29" s="692"/>
      <c r="H29" s="692"/>
      <c r="I29" s="696"/>
      <c r="J29" s="696"/>
      <c r="K29" s="696"/>
      <c r="L29" s="696"/>
      <c r="M29" s="696"/>
      <c r="N29" s="696"/>
      <c r="O29" s="696"/>
    </row>
    <row r="30" spans="1:15" s="388" customFormat="1">
      <c r="A30" s="680"/>
      <c r="B30" s="681"/>
      <c r="C30" s="673"/>
      <c r="D30" s="373"/>
      <c r="E30" s="373"/>
      <c r="F30" s="373"/>
      <c r="G30" s="373"/>
      <c r="H30" s="692"/>
      <c r="I30" s="696"/>
      <c r="J30" s="696"/>
      <c r="K30" s="696"/>
      <c r="L30" s="696"/>
      <c r="M30" s="696"/>
      <c r="N30" s="696"/>
      <c r="O30" s="696"/>
    </row>
    <row r="31" spans="1:15" s="388" customFormat="1">
      <c r="A31" s="680"/>
      <c r="B31" s="681"/>
      <c r="C31" s="673"/>
      <c r="D31" s="373"/>
      <c r="E31" s="373"/>
      <c r="F31" s="373"/>
      <c r="G31" s="373"/>
      <c r="H31" s="692"/>
      <c r="I31" s="696"/>
      <c r="J31" s="696"/>
      <c r="K31" s="696"/>
      <c r="L31" s="696"/>
      <c r="M31" s="696"/>
      <c r="N31" s="696"/>
      <c r="O31" s="696"/>
    </row>
    <row r="32" spans="1:15" s="388" customFormat="1">
      <c r="A32" s="680"/>
      <c r="B32" s="681"/>
      <c r="C32" s="367"/>
      <c r="D32" s="368"/>
      <c r="E32" s="367"/>
      <c r="F32" s="368"/>
      <c r="G32" s="373"/>
      <c r="H32" s="692"/>
      <c r="I32" s="696"/>
      <c r="J32" s="696"/>
      <c r="K32" s="696"/>
      <c r="L32" s="696"/>
      <c r="M32" s="696"/>
      <c r="N32" s="696"/>
      <c r="O32" s="696"/>
    </row>
    <row r="33" spans="1:15" s="388" customFormat="1">
      <c r="A33" s="680"/>
      <c r="B33" s="681"/>
      <c r="C33" s="808"/>
      <c r="D33" s="76"/>
      <c r="E33" s="76"/>
      <c r="F33" s="1220"/>
      <c r="G33" s="373"/>
      <c r="H33" s="692"/>
      <c r="I33" s="696"/>
      <c r="J33" s="696"/>
      <c r="K33" s="696"/>
      <c r="L33" s="696"/>
      <c r="M33" s="696"/>
      <c r="N33" s="696"/>
      <c r="O33" s="696"/>
    </row>
    <row r="34" spans="1:15" s="388" customFormat="1">
      <c r="A34" s="680"/>
      <c r="B34" s="681"/>
      <c r="C34" s="673"/>
      <c r="D34" s="373"/>
      <c r="E34" s="373"/>
      <c r="F34" s="373"/>
      <c r="G34" s="373"/>
      <c r="H34" s="692"/>
      <c r="I34" s="696"/>
      <c r="J34" s="696"/>
      <c r="K34" s="696"/>
      <c r="L34" s="696"/>
      <c r="M34" s="696"/>
      <c r="N34" s="696"/>
      <c r="O34" s="696"/>
    </row>
    <row r="35" spans="1:15" s="388" customFormat="1">
      <c r="A35" s="680"/>
      <c r="B35" s="681"/>
      <c r="C35" s="673"/>
      <c r="D35" s="685"/>
      <c r="E35" s="685"/>
      <c r="F35" s="685"/>
      <c r="G35" s="685"/>
      <c r="H35" s="118"/>
      <c r="I35" s="696"/>
      <c r="J35" s="696"/>
      <c r="K35" s="696"/>
      <c r="L35" s="696"/>
      <c r="M35" s="696"/>
      <c r="N35" s="696"/>
      <c r="O35" s="696"/>
    </row>
    <row r="36" spans="1:15" s="388" customFormat="1">
      <c r="A36" s="680"/>
      <c r="B36" s="681"/>
      <c r="C36" s="673"/>
      <c r="D36" s="685"/>
      <c r="E36" s="685"/>
      <c r="F36" s="685"/>
      <c r="G36" s="685"/>
      <c r="H36" s="118"/>
      <c r="I36" s="696"/>
      <c r="J36" s="696"/>
      <c r="K36" s="696"/>
      <c r="L36" s="696"/>
      <c r="M36" s="696"/>
      <c r="N36" s="696"/>
      <c r="O36" s="696"/>
    </row>
    <row r="37" spans="1:15" s="388" customFormat="1">
      <c r="A37" s="680"/>
      <c r="B37" s="681"/>
      <c r="C37" s="673"/>
      <c r="D37" s="685"/>
      <c r="E37" s="685"/>
      <c r="F37" s="685"/>
      <c r="G37" s="685"/>
      <c r="H37" s="118"/>
      <c r="I37" s="696"/>
      <c r="J37" s="696"/>
      <c r="K37" s="696"/>
      <c r="L37" s="696"/>
      <c r="M37" s="696"/>
      <c r="N37" s="696"/>
      <c r="O37" s="696"/>
    </row>
    <row r="38" spans="1:15" s="710" customFormat="1">
      <c r="A38" s="680"/>
      <c r="B38" s="681"/>
      <c r="C38" s="120"/>
      <c r="D38" s="118"/>
      <c r="E38" s="118"/>
      <c r="F38" s="118"/>
      <c r="G38" s="118"/>
      <c r="H38" s="118"/>
      <c r="I38" s="696"/>
      <c r="J38" s="696"/>
      <c r="K38" s="696"/>
      <c r="L38" s="696"/>
      <c r="M38" s="696"/>
      <c r="N38" s="696"/>
      <c r="O38" s="696"/>
    </row>
    <row r="39" spans="1:15" s="710" customFormat="1">
      <c r="A39" s="680"/>
      <c r="B39" s="681"/>
      <c r="C39" s="120"/>
      <c r="D39" s="118"/>
      <c r="E39" s="118"/>
      <c r="F39" s="118"/>
      <c r="G39" s="118"/>
      <c r="H39" s="118"/>
      <c r="I39" s="696"/>
      <c r="J39" s="696"/>
      <c r="K39" s="696"/>
      <c r="L39" s="696"/>
      <c r="M39" s="696"/>
      <c r="N39" s="696"/>
      <c r="O39" s="696"/>
    </row>
  </sheetData>
  <autoFilter ref="A14:O22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28" fitToHeight="15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syncVertical="1" syncRef="C34" transitionEvaluation="1" codeName="Sheet26">
    <tabColor rgb="FF92D050"/>
  </sheetPr>
  <dimension ref="A1:O56"/>
  <sheetViews>
    <sheetView view="pageBreakPreview" topLeftCell="C34" zoomScaleSheetLayoutView="100" workbookViewId="0">
      <selection activeCell="C51" sqref="C51:G56"/>
    </sheetView>
  </sheetViews>
  <sheetFormatPr defaultColWidth="11" defaultRowHeight="13.2"/>
  <cols>
    <col min="1" max="1" width="6.33203125" style="680" customWidth="1"/>
    <col min="2" max="2" width="8" style="681" customWidth="1"/>
    <col min="3" max="3" width="40.77734375" style="120" customWidth="1"/>
    <col min="4" max="4" width="7.33203125" style="118" customWidth="1"/>
    <col min="5" max="5" width="10.33203125" style="118" customWidth="1"/>
    <col min="6" max="7" width="10.33203125" style="120" customWidth="1"/>
    <col min="8" max="8" width="4.44140625" style="911" customWidth="1"/>
    <col min="9" max="15" width="11" style="696"/>
    <col min="16" max="16384" width="11" style="120"/>
  </cols>
  <sheetData>
    <row r="1" spans="1:15" ht="15" customHeight="1">
      <c r="A1" s="1198" t="s">
        <v>71</v>
      </c>
      <c r="B1" s="1198"/>
      <c r="C1" s="1198"/>
      <c r="D1" s="1198"/>
      <c r="E1" s="1198"/>
      <c r="F1" s="1198"/>
      <c r="G1" s="1198"/>
      <c r="H1" s="882"/>
    </row>
    <row r="2" spans="1:15" ht="15" customHeight="1">
      <c r="A2" s="1198" t="s">
        <v>386</v>
      </c>
      <c r="B2" s="1198"/>
      <c r="C2" s="1198"/>
      <c r="D2" s="1198"/>
      <c r="E2" s="1198"/>
      <c r="F2" s="1198"/>
      <c r="G2" s="1198"/>
      <c r="H2" s="882"/>
    </row>
    <row r="3" spans="1:15" ht="15" customHeight="1">
      <c r="A3" s="1187" t="s">
        <v>615</v>
      </c>
      <c r="B3" s="1187"/>
      <c r="C3" s="1187"/>
      <c r="D3" s="1187"/>
      <c r="E3" s="1187"/>
      <c r="F3" s="1187"/>
      <c r="G3" s="1187"/>
      <c r="H3" s="876"/>
    </row>
    <row r="4" spans="1:15" ht="13.8">
      <c r="A4" s="354"/>
      <c r="B4" s="877"/>
      <c r="C4" s="877"/>
      <c r="D4" s="877"/>
      <c r="E4" s="877"/>
      <c r="F4" s="877"/>
      <c r="G4" s="877"/>
      <c r="H4" s="360"/>
    </row>
    <row r="5" spans="1:15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15">
      <c r="A6" s="354"/>
      <c r="B6" s="356" t="s">
        <v>14</v>
      </c>
      <c r="C6" s="296" t="s">
        <v>15</v>
      </c>
      <c r="D6" s="362" t="s">
        <v>58</v>
      </c>
      <c r="E6" s="293">
        <v>477717</v>
      </c>
      <c r="F6" s="293">
        <v>1075340</v>
      </c>
      <c r="G6" s="293">
        <f>SUM(E6:F6)</f>
        <v>1553057</v>
      </c>
      <c r="H6" s="362"/>
    </row>
    <row r="7" spans="1:15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15">
      <c r="A8" s="354"/>
      <c r="B8" s="356"/>
      <c r="C8" s="359" t="s">
        <v>115</v>
      </c>
      <c r="D8" s="460" t="s">
        <v>58</v>
      </c>
      <c r="E8" s="1162">
        <f>G27</f>
        <v>24321</v>
      </c>
      <c r="F8" s="461">
        <f>G43</f>
        <v>22500</v>
      </c>
      <c r="G8" s="294">
        <f>SUM(E8:F8)</f>
        <v>46821</v>
      </c>
      <c r="H8" s="460"/>
    </row>
    <row r="9" spans="1:15">
      <c r="A9" s="354"/>
      <c r="B9" s="361" t="s">
        <v>57</v>
      </c>
      <c r="C9" s="296" t="s">
        <v>27</v>
      </c>
      <c r="D9" s="462" t="s">
        <v>58</v>
      </c>
      <c r="E9" s="463">
        <f>SUM(E6:E8)</f>
        <v>502038</v>
      </c>
      <c r="F9" s="463">
        <f>SUM(F6:F8)</f>
        <v>1097840</v>
      </c>
      <c r="G9" s="463">
        <f>SUM(E9:F9)</f>
        <v>1599878</v>
      </c>
      <c r="H9" s="362"/>
    </row>
    <row r="10" spans="1:15">
      <c r="A10" s="354"/>
      <c r="B10" s="356"/>
      <c r="C10" s="296"/>
      <c r="D10" s="295"/>
      <c r="E10" s="295"/>
      <c r="F10" s="362"/>
      <c r="G10" s="295"/>
      <c r="H10" s="362"/>
    </row>
    <row r="11" spans="1:15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15" s="66" customFormat="1" ht="12.6" customHeight="1">
      <c r="A12" s="293"/>
      <c r="B12" s="358"/>
      <c r="C12" s="358"/>
      <c r="D12" s="358"/>
      <c r="E12" s="358"/>
      <c r="F12" s="358"/>
      <c r="G12" s="358"/>
      <c r="H12" s="357"/>
    </row>
    <row r="13" spans="1:15" s="66" customFormat="1" ht="13.8" thickBot="1">
      <c r="A13" s="365"/>
      <c r="B13" s="875"/>
      <c r="C13" s="875"/>
      <c r="D13" s="875"/>
      <c r="E13" s="875"/>
      <c r="F13" s="875"/>
      <c r="G13" s="875" t="s">
        <v>107</v>
      </c>
      <c r="H13" s="357"/>
    </row>
    <row r="14" spans="1:15" s="66" customFormat="1" ht="15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15" ht="15" customHeight="1" thickTop="1">
      <c r="A15" s="893"/>
      <c r="B15" s="894"/>
      <c r="C15" s="895" t="s">
        <v>61</v>
      </c>
      <c r="D15" s="896"/>
      <c r="E15" s="472"/>
      <c r="F15" s="472"/>
      <c r="G15" s="896"/>
      <c r="H15" s="897"/>
      <c r="J15" s="120"/>
      <c r="K15" s="120"/>
      <c r="L15" s="120"/>
      <c r="M15" s="120"/>
      <c r="N15" s="120"/>
      <c r="O15" s="120"/>
    </row>
    <row r="16" spans="1:15" ht="15" customHeight="1">
      <c r="A16" s="898" t="s">
        <v>62</v>
      </c>
      <c r="B16" s="899">
        <v>2215</v>
      </c>
      <c r="C16" s="337" t="s">
        <v>148</v>
      </c>
      <c r="D16" s="900"/>
      <c r="E16" s="609"/>
      <c r="F16" s="609"/>
      <c r="G16" s="901"/>
      <c r="H16" s="902"/>
      <c r="J16" s="120"/>
      <c r="K16" s="120"/>
      <c r="L16" s="120"/>
      <c r="M16" s="120"/>
      <c r="N16" s="120"/>
      <c r="O16" s="120"/>
    </row>
    <row r="17" spans="1:15" ht="15" customHeight="1">
      <c r="A17" s="898"/>
      <c r="B17" s="903">
        <v>1</v>
      </c>
      <c r="C17" s="904" t="s">
        <v>72</v>
      </c>
      <c r="D17" s="900"/>
      <c r="E17" s="609"/>
      <c r="F17" s="609"/>
      <c r="G17" s="901"/>
      <c r="H17" s="902"/>
      <c r="J17" s="120"/>
      <c r="K17" s="120"/>
      <c r="L17" s="120"/>
      <c r="M17" s="120"/>
      <c r="N17" s="120"/>
      <c r="O17" s="120"/>
    </row>
    <row r="18" spans="1:15" ht="15" customHeight="1">
      <c r="A18" s="898"/>
      <c r="B18" s="642">
        <v>1.101</v>
      </c>
      <c r="C18" s="337" t="s">
        <v>513</v>
      </c>
      <c r="F18" s="118"/>
      <c r="G18" s="118"/>
      <c r="H18" s="855"/>
    </row>
    <row r="19" spans="1:15" ht="15" customHeight="1">
      <c r="A19" s="898"/>
      <c r="B19" s="577">
        <v>60</v>
      </c>
      <c r="C19" s="904" t="s">
        <v>123</v>
      </c>
      <c r="F19" s="118"/>
      <c r="G19" s="118"/>
      <c r="H19" s="855"/>
    </row>
    <row r="20" spans="1:15" ht="15" customHeight="1">
      <c r="A20" s="898"/>
      <c r="B20" s="577">
        <v>45</v>
      </c>
      <c r="C20" s="904" t="s">
        <v>19</v>
      </c>
      <c r="F20" s="118"/>
      <c r="G20" s="118"/>
      <c r="H20" s="855"/>
    </row>
    <row r="21" spans="1:15" ht="15" customHeight="1">
      <c r="A21" s="898"/>
      <c r="B21" s="905" t="s">
        <v>514</v>
      </c>
      <c r="C21" s="904" t="s">
        <v>515</v>
      </c>
      <c r="D21" s="580"/>
      <c r="E21" s="712"/>
      <c r="F21" s="581"/>
      <c r="G21" s="712">
        <v>24321</v>
      </c>
      <c r="H21" s="855" t="s">
        <v>214</v>
      </c>
    </row>
    <row r="22" spans="1:15" ht="15" customHeight="1">
      <c r="A22" s="898" t="s">
        <v>57</v>
      </c>
      <c r="B22" s="577">
        <v>45</v>
      </c>
      <c r="C22" s="904" t="s">
        <v>19</v>
      </c>
      <c r="E22" s="712"/>
      <c r="F22" s="581"/>
      <c r="G22" s="712">
        <f>SUM(G21:G21)</f>
        <v>24321</v>
      </c>
      <c r="H22" s="855"/>
    </row>
    <row r="23" spans="1:15" ht="15" customHeight="1">
      <c r="A23" s="898" t="s">
        <v>57</v>
      </c>
      <c r="B23" s="577">
        <v>60</v>
      </c>
      <c r="C23" s="904" t="s">
        <v>123</v>
      </c>
      <c r="E23" s="712"/>
      <c r="F23" s="581"/>
      <c r="G23" s="712">
        <f t="shared" ref="G23" si="0">G22</f>
        <v>24321</v>
      </c>
      <c r="H23" s="855"/>
    </row>
    <row r="24" spans="1:15" ht="15" customHeight="1">
      <c r="A24" s="898" t="s">
        <v>57</v>
      </c>
      <c r="B24" s="642">
        <v>1.101</v>
      </c>
      <c r="C24" s="337" t="s">
        <v>513</v>
      </c>
      <c r="E24" s="725"/>
      <c r="F24" s="725"/>
      <c r="G24" s="725">
        <f t="shared" ref="G24:G27" si="1">G23</f>
        <v>24321</v>
      </c>
      <c r="H24" s="855"/>
    </row>
    <row r="25" spans="1:15" ht="15" customHeight="1">
      <c r="A25" s="898" t="s">
        <v>57</v>
      </c>
      <c r="B25" s="903">
        <v>1</v>
      </c>
      <c r="C25" s="904" t="s">
        <v>72</v>
      </c>
      <c r="E25" s="712"/>
      <c r="F25" s="712"/>
      <c r="G25" s="712">
        <f t="shared" si="1"/>
        <v>24321</v>
      </c>
      <c r="H25" s="855"/>
    </row>
    <row r="26" spans="1:15" ht="15" customHeight="1">
      <c r="A26" s="898" t="s">
        <v>57</v>
      </c>
      <c r="B26" s="899">
        <v>2215</v>
      </c>
      <c r="C26" s="337" t="s">
        <v>148</v>
      </c>
      <c r="D26" s="712"/>
      <c r="E26" s="712"/>
      <c r="F26" s="712"/>
      <c r="G26" s="712">
        <f t="shared" si="1"/>
        <v>24321</v>
      </c>
      <c r="H26" s="855"/>
    </row>
    <row r="27" spans="1:15" ht="15" customHeight="1">
      <c r="A27" s="906" t="s">
        <v>57</v>
      </c>
      <c r="B27" s="907"/>
      <c r="C27" s="908" t="s">
        <v>61</v>
      </c>
      <c r="D27" s="712"/>
      <c r="E27" s="712"/>
      <c r="F27" s="712"/>
      <c r="G27" s="712">
        <f t="shared" si="1"/>
        <v>24321</v>
      </c>
      <c r="H27" s="855"/>
    </row>
    <row r="28" spans="1:15">
      <c r="A28" s="898"/>
      <c r="B28" s="909"/>
      <c r="C28" s="337"/>
    </row>
    <row r="29" spans="1:15">
      <c r="A29" s="898"/>
      <c r="B29" s="909"/>
      <c r="C29" s="337" t="s">
        <v>18</v>
      </c>
    </row>
    <row r="30" spans="1:15" ht="15" customHeight="1">
      <c r="A30" s="898" t="s">
        <v>62</v>
      </c>
      <c r="B30" s="899">
        <v>4215</v>
      </c>
      <c r="C30" s="337" t="s">
        <v>151</v>
      </c>
      <c r="D30" s="685"/>
    </row>
    <row r="31" spans="1:15">
      <c r="A31" s="898"/>
      <c r="B31" s="903">
        <v>1</v>
      </c>
      <c r="C31" s="904" t="s">
        <v>72</v>
      </c>
    </row>
    <row r="32" spans="1:15">
      <c r="A32" s="898"/>
      <c r="B32" s="642">
        <v>1.101</v>
      </c>
      <c r="C32" s="337" t="s">
        <v>189</v>
      </c>
    </row>
    <row r="33" spans="1:8">
      <c r="A33" s="898"/>
      <c r="B33" s="903">
        <v>60</v>
      </c>
      <c r="C33" s="904" t="s">
        <v>516</v>
      </c>
    </row>
    <row r="34" spans="1:8" ht="28.05" customHeight="1">
      <c r="A34" s="1119" t="s">
        <v>217</v>
      </c>
      <c r="B34" s="903" t="s">
        <v>445</v>
      </c>
      <c r="C34" s="910" t="s">
        <v>712</v>
      </c>
      <c r="D34" s="580"/>
      <c r="E34" s="712"/>
      <c r="F34" s="581"/>
      <c r="G34" s="712">
        <v>2500</v>
      </c>
      <c r="H34" s="855" t="s">
        <v>215</v>
      </c>
    </row>
    <row r="35" spans="1:8" ht="15" customHeight="1">
      <c r="A35" s="898" t="s">
        <v>57</v>
      </c>
      <c r="B35" s="903">
        <v>60</v>
      </c>
      <c r="C35" s="904" t="s">
        <v>516</v>
      </c>
      <c r="E35" s="712"/>
      <c r="F35" s="581"/>
      <c r="G35" s="712">
        <f>SUM(G34:G34)</f>
        <v>2500</v>
      </c>
      <c r="H35" s="855"/>
    </row>
    <row r="36" spans="1:8" ht="15" customHeight="1">
      <c r="A36" s="898"/>
      <c r="B36" s="903"/>
      <c r="C36" s="904"/>
    </row>
    <row r="37" spans="1:8" ht="15" customHeight="1">
      <c r="A37" s="898"/>
      <c r="B37" s="903">
        <v>70</v>
      </c>
      <c r="C37" s="904" t="s">
        <v>192</v>
      </c>
    </row>
    <row r="38" spans="1:8" ht="15" customHeight="1">
      <c r="A38" s="1119" t="s">
        <v>217</v>
      </c>
      <c r="B38" s="903" t="s">
        <v>714</v>
      </c>
      <c r="C38" s="904" t="s">
        <v>715</v>
      </c>
      <c r="D38" s="580"/>
      <c r="E38" s="712"/>
      <c r="F38" s="581"/>
      <c r="G38" s="712">
        <v>20000</v>
      </c>
      <c r="H38" s="855" t="s">
        <v>221</v>
      </c>
    </row>
    <row r="39" spans="1:8" ht="15" customHeight="1">
      <c r="A39" s="898" t="s">
        <v>57</v>
      </c>
      <c r="B39" s="903">
        <v>70</v>
      </c>
      <c r="C39" s="904" t="s">
        <v>192</v>
      </c>
      <c r="E39" s="712"/>
      <c r="F39" s="581"/>
      <c r="G39" s="712">
        <f>SUM(G38:G38)</f>
        <v>20000</v>
      </c>
      <c r="H39" s="855"/>
    </row>
    <row r="40" spans="1:8" ht="15" customHeight="1">
      <c r="A40" s="898" t="s">
        <v>57</v>
      </c>
      <c r="B40" s="642">
        <v>1.101</v>
      </c>
      <c r="C40" s="337" t="s">
        <v>189</v>
      </c>
      <c r="E40" s="712"/>
      <c r="F40" s="581"/>
      <c r="G40" s="712">
        <f>G39+G35</f>
        <v>22500</v>
      </c>
      <c r="H40" s="855"/>
    </row>
    <row r="41" spans="1:8" ht="15" customHeight="1">
      <c r="A41" s="898" t="s">
        <v>57</v>
      </c>
      <c r="B41" s="903">
        <v>1</v>
      </c>
      <c r="C41" s="904" t="s">
        <v>72</v>
      </c>
      <c r="E41" s="712"/>
      <c r="F41" s="581"/>
      <c r="G41" s="712">
        <f>G40</f>
        <v>22500</v>
      </c>
      <c r="H41" s="855"/>
    </row>
    <row r="42" spans="1:8" ht="15" customHeight="1">
      <c r="A42" s="898" t="s">
        <v>57</v>
      </c>
      <c r="B42" s="899">
        <v>4215</v>
      </c>
      <c r="C42" s="337" t="s">
        <v>151</v>
      </c>
      <c r="D42" s="712"/>
      <c r="E42" s="712"/>
      <c r="F42" s="581"/>
      <c r="G42" s="712">
        <f>G41</f>
        <v>22500</v>
      </c>
      <c r="H42" s="855"/>
    </row>
    <row r="43" spans="1:8">
      <c r="A43" s="906" t="s">
        <v>57</v>
      </c>
      <c r="B43" s="907"/>
      <c r="C43" s="908" t="s">
        <v>18</v>
      </c>
      <c r="D43" s="712"/>
      <c r="E43" s="712"/>
      <c r="F43" s="581"/>
      <c r="G43" s="712">
        <f>G42</f>
        <v>22500</v>
      </c>
      <c r="H43" s="855"/>
    </row>
    <row r="44" spans="1:8">
      <c r="A44" s="906" t="s">
        <v>57</v>
      </c>
      <c r="B44" s="907"/>
      <c r="C44" s="908" t="s">
        <v>58</v>
      </c>
      <c r="D44" s="712"/>
      <c r="E44" s="712"/>
      <c r="F44" s="581"/>
      <c r="G44" s="712">
        <f>G43+G27</f>
        <v>46821</v>
      </c>
      <c r="H44" s="855"/>
    </row>
    <row r="45" spans="1:8">
      <c r="A45" s="708" t="s">
        <v>217</v>
      </c>
      <c r="B45" s="709" t="s">
        <v>666</v>
      </c>
    </row>
    <row r="46" spans="1:8">
      <c r="A46" s="676" t="s">
        <v>727</v>
      </c>
    </row>
    <row r="47" spans="1:8" ht="28.2" customHeight="1">
      <c r="A47" s="708" t="s">
        <v>214</v>
      </c>
      <c r="B47" s="1206" t="s">
        <v>868</v>
      </c>
      <c r="C47" s="1206"/>
      <c r="D47" s="1206"/>
      <c r="E47" s="1206"/>
      <c r="F47" s="1206"/>
      <c r="G47" s="1206"/>
    </row>
    <row r="48" spans="1:8">
      <c r="A48" s="708" t="s">
        <v>215</v>
      </c>
      <c r="B48" s="709" t="s">
        <v>713</v>
      </c>
    </row>
    <row r="49" spans="1:7" ht="15" customHeight="1">
      <c r="A49" s="708" t="s">
        <v>221</v>
      </c>
      <c r="B49" s="1206" t="s">
        <v>716</v>
      </c>
      <c r="C49" s="1206"/>
      <c r="D49" s="1206"/>
      <c r="E49" s="1206"/>
      <c r="F49" s="1206"/>
      <c r="G49" s="1206"/>
    </row>
    <row r="51" spans="1:7">
      <c r="C51" s="673"/>
      <c r="D51" s="685"/>
      <c r="E51" s="685"/>
      <c r="F51" s="673"/>
      <c r="G51" s="673"/>
    </row>
    <row r="52" spans="1:7">
      <c r="C52" s="367"/>
      <c r="D52" s="368"/>
      <c r="E52" s="367"/>
      <c r="F52" s="368"/>
      <c r="G52" s="673"/>
    </row>
    <row r="53" spans="1:7">
      <c r="C53" s="808"/>
      <c r="D53" s="76"/>
      <c r="E53" s="76"/>
      <c r="F53" s="1220"/>
      <c r="G53" s="673"/>
    </row>
    <row r="54" spans="1:7">
      <c r="C54" s="673"/>
      <c r="D54" s="685"/>
      <c r="E54" s="685"/>
      <c r="F54" s="673"/>
      <c r="G54" s="673"/>
    </row>
    <row r="55" spans="1:7">
      <c r="C55" s="673"/>
      <c r="D55" s="685"/>
      <c r="E55" s="685"/>
      <c r="F55" s="673"/>
      <c r="G55" s="673"/>
    </row>
    <row r="56" spans="1:7">
      <c r="C56" s="673"/>
      <c r="D56" s="685"/>
      <c r="E56" s="685"/>
      <c r="F56" s="673"/>
      <c r="G56" s="673"/>
    </row>
  </sheetData>
  <autoFilter ref="A14:O17"/>
  <mergeCells count="5">
    <mergeCell ref="B47:G47"/>
    <mergeCell ref="B49:G49"/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29" fitToHeight="15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50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sheetPr syncVertical="1" syncRef="A35" transitionEvaluation="1" codeName="Sheet27">
    <tabColor rgb="FF92D050"/>
  </sheetPr>
  <dimension ref="A1:I67"/>
  <sheetViews>
    <sheetView view="pageBreakPreview" topLeftCell="A35" zoomScaleNormal="115" zoomScaleSheetLayoutView="100" workbookViewId="0">
      <selection activeCell="A61" sqref="A61:I67"/>
    </sheetView>
  </sheetViews>
  <sheetFormatPr defaultColWidth="11" defaultRowHeight="13.2"/>
  <cols>
    <col min="1" max="1" width="6.6640625" style="411" customWidth="1"/>
    <col min="2" max="2" width="8.109375" style="145" customWidth="1"/>
    <col min="3" max="3" width="40.77734375" style="673" customWidth="1"/>
    <col min="4" max="4" width="7.33203125" style="118" customWidth="1"/>
    <col min="5" max="5" width="10.33203125" style="118" customWidth="1"/>
    <col min="6" max="7" width="10.33203125" style="120" customWidth="1"/>
    <col min="8" max="8" width="3.6640625" style="911" customWidth="1"/>
    <col min="9" max="16384" width="11" style="120"/>
  </cols>
  <sheetData>
    <row r="1" spans="1:8" ht="15" customHeight="1">
      <c r="A1" s="1198" t="s">
        <v>90</v>
      </c>
      <c r="B1" s="1198"/>
      <c r="C1" s="1198"/>
      <c r="D1" s="1198"/>
      <c r="E1" s="1198"/>
      <c r="F1" s="1198"/>
      <c r="G1" s="1198"/>
      <c r="H1" s="882"/>
    </row>
    <row r="2" spans="1:8" ht="15" customHeight="1">
      <c r="A2" s="1198" t="s">
        <v>91</v>
      </c>
      <c r="B2" s="1198"/>
      <c r="C2" s="1198"/>
      <c r="D2" s="1198"/>
      <c r="E2" s="1198"/>
      <c r="F2" s="1198"/>
      <c r="G2" s="1198"/>
      <c r="H2" s="882"/>
    </row>
    <row r="3" spans="1:8" ht="15" customHeight="1">
      <c r="A3" s="1187" t="s">
        <v>616</v>
      </c>
      <c r="B3" s="1187"/>
      <c r="C3" s="1187"/>
      <c r="D3" s="1187"/>
      <c r="E3" s="1187"/>
      <c r="F3" s="1187"/>
      <c r="G3" s="1187"/>
      <c r="H3" s="876"/>
    </row>
    <row r="4" spans="1:8" ht="15" customHeight="1">
      <c r="A4" s="354"/>
      <c r="B4" s="783"/>
      <c r="C4" s="783"/>
      <c r="D4" s="783"/>
      <c r="E4" s="783"/>
      <c r="F4" s="783"/>
      <c r="G4" s="783"/>
      <c r="H4" s="360"/>
    </row>
    <row r="5" spans="1:8" ht="1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 ht="15" customHeight="1">
      <c r="A6" s="354"/>
      <c r="B6" s="356" t="s">
        <v>14</v>
      </c>
      <c r="C6" s="296" t="s">
        <v>15</v>
      </c>
      <c r="D6" s="362" t="s">
        <v>58</v>
      </c>
      <c r="E6" s="293">
        <v>2561178</v>
      </c>
      <c r="F6" s="293">
        <v>2817148</v>
      </c>
      <c r="G6" s="293">
        <f>SUM(E6:F6)</f>
        <v>5378326</v>
      </c>
      <c r="H6" s="362"/>
    </row>
    <row r="7" spans="1:8" ht="1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 ht="15" customHeight="1">
      <c r="A8" s="354"/>
      <c r="B8" s="356"/>
      <c r="C8" s="359" t="s">
        <v>115</v>
      </c>
      <c r="D8" s="460" t="s">
        <v>58</v>
      </c>
      <c r="E8" s="537">
        <f>G26</f>
        <v>13000</v>
      </c>
      <c r="F8" s="461">
        <f>G49</f>
        <v>703900</v>
      </c>
      <c r="G8" s="294">
        <f>SUM(E8:F8)</f>
        <v>716900</v>
      </c>
      <c r="H8" s="460"/>
    </row>
    <row r="9" spans="1:8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2574178</v>
      </c>
      <c r="F9" s="463">
        <f>SUM(F6:F8)</f>
        <v>3521048</v>
      </c>
      <c r="G9" s="463">
        <f>SUM(E9:F9)</f>
        <v>6095226</v>
      </c>
      <c r="H9" s="362"/>
    </row>
    <row r="10" spans="1:8">
      <c r="A10" s="354"/>
      <c r="B10" s="356"/>
      <c r="C10" s="296"/>
      <c r="D10" s="295"/>
      <c r="E10" s="295"/>
      <c r="F10" s="362"/>
      <c r="G10" s="295"/>
      <c r="H10" s="362"/>
    </row>
    <row r="11" spans="1:8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 ht="10.95" customHeight="1">
      <c r="A12" s="293"/>
      <c r="B12" s="358"/>
      <c r="C12" s="358"/>
      <c r="D12" s="358"/>
      <c r="E12" s="358"/>
      <c r="F12" s="358"/>
      <c r="G12" s="358"/>
      <c r="H12" s="357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8" s="66" customFormat="1" ht="15.6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4.4" customHeight="1" thickTop="1">
      <c r="A15" s="682"/>
      <c r="B15" s="721"/>
      <c r="C15" s="684" t="s">
        <v>61</v>
      </c>
      <c r="D15" s="474"/>
      <c r="E15" s="122"/>
      <c r="F15" s="122"/>
      <c r="G15" s="913"/>
      <c r="H15" s="914"/>
    </row>
    <row r="16" spans="1:8" ht="14.4" customHeight="1">
      <c r="A16" s="682" t="s">
        <v>62</v>
      </c>
      <c r="B16" s="683">
        <v>3054</v>
      </c>
      <c r="C16" s="684" t="s">
        <v>54</v>
      </c>
      <c r="D16" s="400"/>
      <c r="E16" s="70"/>
      <c r="F16" s="71"/>
      <c r="G16" s="400"/>
      <c r="H16" s="915"/>
    </row>
    <row r="17" spans="1:8" ht="14.4" customHeight="1">
      <c r="A17" s="682"/>
      <c r="B17" s="419">
        <v>4</v>
      </c>
      <c r="C17" s="343" t="s">
        <v>108</v>
      </c>
      <c r="D17" s="400"/>
      <c r="E17" s="71"/>
      <c r="F17" s="71"/>
      <c r="G17" s="916"/>
      <c r="H17" s="917"/>
    </row>
    <row r="18" spans="1:8" ht="14.4" customHeight="1">
      <c r="A18" s="682"/>
      <c r="B18" s="642">
        <v>4.1050000000000004</v>
      </c>
      <c r="C18" s="684" t="s">
        <v>123</v>
      </c>
      <c r="D18" s="918"/>
      <c r="E18" s="85"/>
      <c r="F18" s="85"/>
      <c r="G18" s="919"/>
      <c r="H18" s="920"/>
    </row>
    <row r="19" spans="1:8" ht="14.4" customHeight="1">
      <c r="A19" s="682"/>
      <c r="B19" s="921">
        <v>60</v>
      </c>
      <c r="C19" s="413" t="s">
        <v>265</v>
      </c>
      <c r="D19" s="400"/>
      <c r="E19" s="384"/>
      <c r="F19" s="71"/>
      <c r="G19" s="400"/>
      <c r="H19" s="915"/>
    </row>
    <row r="20" spans="1:8" ht="14.4" customHeight="1">
      <c r="A20" s="682"/>
      <c r="B20" s="921">
        <v>73</v>
      </c>
      <c r="C20" s="845" t="s">
        <v>518</v>
      </c>
      <c r="D20" s="918"/>
      <c r="E20" s="85"/>
      <c r="F20" s="85"/>
      <c r="G20" s="919"/>
      <c r="H20" s="920"/>
    </row>
    <row r="21" spans="1:8" ht="14.4" customHeight="1">
      <c r="A21" s="682"/>
      <c r="B21" s="921" t="s">
        <v>266</v>
      </c>
      <c r="C21" s="643" t="s">
        <v>259</v>
      </c>
      <c r="D21" s="289"/>
      <c r="E21" s="802"/>
      <c r="F21" s="290"/>
      <c r="G21" s="926">
        <v>13000</v>
      </c>
      <c r="H21" s="289"/>
    </row>
    <row r="22" spans="1:8" ht="14.4" customHeight="1">
      <c r="A22" s="682" t="s">
        <v>57</v>
      </c>
      <c r="B22" s="921">
        <v>60</v>
      </c>
      <c r="C22" s="413" t="s">
        <v>265</v>
      </c>
      <c r="D22" s="400"/>
      <c r="E22" s="802"/>
      <c r="F22" s="290"/>
      <c r="G22" s="926">
        <f>SUM(G20:G21)</f>
        <v>13000</v>
      </c>
      <c r="H22" s="927"/>
    </row>
    <row r="23" spans="1:8" ht="14.4" customHeight="1">
      <c r="A23" s="682" t="s">
        <v>57</v>
      </c>
      <c r="B23" s="642">
        <v>4.1050000000000004</v>
      </c>
      <c r="C23" s="684" t="s">
        <v>123</v>
      </c>
      <c r="D23" s="384"/>
      <c r="E23" s="423"/>
      <c r="F23" s="603"/>
      <c r="G23" s="423">
        <f t="shared" ref="G23:G26" si="0">G22</f>
        <v>13000</v>
      </c>
      <c r="H23" s="632"/>
    </row>
    <row r="24" spans="1:8" ht="14.4" customHeight="1">
      <c r="A24" s="682" t="s">
        <v>57</v>
      </c>
      <c r="B24" s="419">
        <v>4</v>
      </c>
      <c r="C24" s="343" t="s">
        <v>108</v>
      </c>
      <c r="D24" s="928"/>
      <c r="E24" s="802"/>
      <c r="F24" s="581"/>
      <c r="G24" s="802">
        <f t="shared" si="0"/>
        <v>13000</v>
      </c>
      <c r="H24" s="929"/>
    </row>
    <row r="25" spans="1:8" ht="14.4" customHeight="1">
      <c r="A25" s="682" t="s">
        <v>57</v>
      </c>
      <c r="B25" s="683">
        <v>3054</v>
      </c>
      <c r="C25" s="684" t="s">
        <v>54</v>
      </c>
      <c r="D25" s="712"/>
      <c r="E25" s="712"/>
      <c r="F25" s="581"/>
      <c r="G25" s="712">
        <f t="shared" si="0"/>
        <v>13000</v>
      </c>
      <c r="H25" s="855"/>
    </row>
    <row r="26" spans="1:8" ht="14.4" customHeight="1">
      <c r="A26" s="705" t="s">
        <v>57</v>
      </c>
      <c r="B26" s="706"/>
      <c r="C26" s="707" t="s">
        <v>61</v>
      </c>
      <c r="D26" s="712"/>
      <c r="E26" s="712"/>
      <c r="F26" s="581"/>
      <c r="G26" s="712">
        <f t="shared" si="0"/>
        <v>13000</v>
      </c>
      <c r="H26" s="930"/>
    </row>
    <row r="27" spans="1:8" ht="15.6" customHeight="1">
      <c r="A27" s="682"/>
      <c r="B27" s="721"/>
      <c r="C27" s="922"/>
      <c r="H27" s="925"/>
    </row>
    <row r="28" spans="1:8" ht="15.6" customHeight="1">
      <c r="A28" s="682"/>
      <c r="B28" s="721"/>
      <c r="C28" s="684" t="s">
        <v>18</v>
      </c>
      <c r="H28" s="925"/>
    </row>
    <row r="29" spans="1:8" ht="15.6" customHeight="1">
      <c r="A29" s="682" t="s">
        <v>62</v>
      </c>
      <c r="B29" s="683">
        <v>5054</v>
      </c>
      <c r="C29" s="684" t="s">
        <v>35</v>
      </c>
    </row>
    <row r="30" spans="1:8" ht="15.6" customHeight="1">
      <c r="A30" s="682"/>
      <c r="B30" s="419">
        <v>4</v>
      </c>
      <c r="C30" s="343" t="s">
        <v>108</v>
      </c>
    </row>
    <row r="31" spans="1:8" ht="15.6" customHeight="1">
      <c r="A31" s="682"/>
      <c r="B31" s="642">
        <v>4.3369999999999997</v>
      </c>
      <c r="C31" s="684" t="s">
        <v>81</v>
      </c>
    </row>
    <row r="32" spans="1:8" ht="15.6" customHeight="1">
      <c r="A32" s="682"/>
      <c r="B32" s="721">
        <v>60</v>
      </c>
      <c r="C32" s="343" t="s">
        <v>193</v>
      </c>
    </row>
    <row r="33" spans="1:8" ht="15.6" customHeight="1">
      <c r="A33" s="682"/>
      <c r="B33" s="721">
        <v>45</v>
      </c>
      <c r="C33" s="343" t="s">
        <v>19</v>
      </c>
    </row>
    <row r="34" spans="1:8" ht="15.6" customHeight="1">
      <c r="A34" s="1113" t="s">
        <v>217</v>
      </c>
      <c r="B34" s="721" t="s">
        <v>719</v>
      </c>
      <c r="C34" s="343" t="s">
        <v>720</v>
      </c>
      <c r="D34" s="580"/>
      <c r="F34" s="580"/>
      <c r="G34" s="118">
        <v>250000</v>
      </c>
      <c r="H34" s="855" t="s">
        <v>214</v>
      </c>
    </row>
    <row r="35" spans="1:8" ht="15.6" customHeight="1">
      <c r="A35" s="1113" t="s">
        <v>217</v>
      </c>
      <c r="B35" s="721" t="s">
        <v>717</v>
      </c>
      <c r="C35" s="343" t="s">
        <v>718</v>
      </c>
      <c r="D35" s="580"/>
      <c r="F35" s="580"/>
      <c r="G35" s="118">
        <v>50000</v>
      </c>
      <c r="H35" s="855" t="s">
        <v>215</v>
      </c>
    </row>
    <row r="36" spans="1:8" ht="15.6" customHeight="1">
      <c r="A36" s="1113"/>
      <c r="B36" s="722" t="s">
        <v>399</v>
      </c>
      <c r="C36" s="923" t="s">
        <v>400</v>
      </c>
      <c r="D36" s="580"/>
      <c r="F36" s="580"/>
      <c r="G36" s="118">
        <v>100000</v>
      </c>
      <c r="H36" s="855" t="s">
        <v>221</v>
      </c>
    </row>
    <row r="37" spans="1:8" ht="15.6" customHeight="1">
      <c r="A37" s="682"/>
      <c r="B37" s="722" t="s">
        <v>325</v>
      </c>
      <c r="C37" s="923" t="s">
        <v>326</v>
      </c>
      <c r="D37" s="580"/>
      <c r="F37" s="580"/>
      <c r="G37" s="118">
        <v>20000</v>
      </c>
      <c r="H37" s="855" t="s">
        <v>676</v>
      </c>
    </row>
    <row r="38" spans="1:8" ht="15.6" customHeight="1">
      <c r="A38" s="721"/>
      <c r="B38" s="722" t="s">
        <v>194</v>
      </c>
      <c r="C38" s="923" t="s">
        <v>195</v>
      </c>
      <c r="D38" s="580"/>
      <c r="F38" s="580"/>
      <c r="G38" s="118">
        <v>200000</v>
      </c>
      <c r="H38" s="855" t="s">
        <v>678</v>
      </c>
    </row>
    <row r="39" spans="1:8" ht="15.6" customHeight="1">
      <c r="A39" s="682"/>
      <c r="B39" s="722" t="s">
        <v>519</v>
      </c>
      <c r="C39" s="923" t="s">
        <v>520</v>
      </c>
      <c r="D39" s="580"/>
      <c r="E39" s="712"/>
      <c r="F39" s="581"/>
      <c r="G39" s="712">
        <v>70000</v>
      </c>
      <c r="H39" s="855" t="s">
        <v>686</v>
      </c>
    </row>
    <row r="40" spans="1:8" ht="15.6" customHeight="1">
      <c r="A40" s="682" t="s">
        <v>57</v>
      </c>
      <c r="B40" s="721">
        <v>45</v>
      </c>
      <c r="C40" s="343" t="s">
        <v>19</v>
      </c>
      <c r="E40" s="712"/>
      <c r="F40" s="581"/>
      <c r="G40" s="712">
        <f>SUM(G34:G39)</f>
        <v>690000</v>
      </c>
      <c r="H40" s="855"/>
    </row>
    <row r="41" spans="1:8" ht="15.6" customHeight="1">
      <c r="A41" s="682"/>
      <c r="B41" s="721"/>
      <c r="C41" s="343"/>
      <c r="F41" s="118"/>
      <c r="G41" s="118"/>
    </row>
    <row r="42" spans="1:8" ht="15.6" customHeight="1">
      <c r="A42" s="682"/>
      <c r="B42" s="924" t="s">
        <v>178</v>
      </c>
      <c r="C42" s="343" t="s">
        <v>22</v>
      </c>
    </row>
    <row r="43" spans="1:8" ht="15.6" customHeight="1">
      <c r="A43" s="682"/>
      <c r="B43" s="722" t="s">
        <v>327</v>
      </c>
      <c r="C43" s="343" t="s">
        <v>326</v>
      </c>
      <c r="D43" s="580"/>
      <c r="E43" s="712"/>
      <c r="F43" s="581"/>
      <c r="G43" s="712">
        <v>13900</v>
      </c>
      <c r="H43" s="855" t="s">
        <v>731</v>
      </c>
    </row>
    <row r="44" spans="1:8" ht="15.6" customHeight="1">
      <c r="A44" s="682" t="s">
        <v>57</v>
      </c>
      <c r="B44" s="924" t="s">
        <v>178</v>
      </c>
      <c r="C44" s="343" t="s">
        <v>22</v>
      </c>
      <c r="E44" s="712"/>
      <c r="F44" s="581"/>
      <c r="G44" s="712">
        <f>SUM(G43:G43)</f>
        <v>13900</v>
      </c>
      <c r="H44" s="855"/>
    </row>
    <row r="45" spans="1:8" ht="15.6" customHeight="1">
      <c r="A45" s="682" t="s">
        <v>57</v>
      </c>
      <c r="B45" s="721">
        <v>60</v>
      </c>
      <c r="C45" s="343" t="s">
        <v>193</v>
      </c>
      <c r="E45" s="712"/>
      <c r="F45" s="581"/>
      <c r="G45" s="712">
        <f t="shared" ref="G45" si="1">G44+G40</f>
        <v>703900</v>
      </c>
      <c r="H45" s="855"/>
    </row>
    <row r="46" spans="1:8" ht="15.6" customHeight="1">
      <c r="A46" s="682" t="s">
        <v>57</v>
      </c>
      <c r="B46" s="642">
        <v>4.3369999999999997</v>
      </c>
      <c r="C46" s="684" t="s">
        <v>81</v>
      </c>
      <c r="E46" s="712"/>
      <c r="F46" s="581"/>
      <c r="G46" s="712">
        <f t="shared" ref="G46:G47" si="2">G45</f>
        <v>703900</v>
      </c>
      <c r="H46" s="855"/>
    </row>
    <row r="47" spans="1:8" ht="15.6" customHeight="1">
      <c r="A47" s="682" t="s">
        <v>57</v>
      </c>
      <c r="B47" s="419">
        <v>4</v>
      </c>
      <c r="C47" s="343" t="s">
        <v>108</v>
      </c>
      <c r="E47" s="712"/>
      <c r="F47" s="581"/>
      <c r="G47" s="712">
        <f t="shared" si="2"/>
        <v>703900</v>
      </c>
      <c r="H47" s="855"/>
    </row>
    <row r="48" spans="1:8" ht="15.6" customHeight="1">
      <c r="A48" s="682" t="s">
        <v>57</v>
      </c>
      <c r="B48" s="683">
        <v>5054</v>
      </c>
      <c r="C48" s="684" t="s">
        <v>35</v>
      </c>
      <c r="D48" s="712"/>
      <c r="E48" s="712"/>
      <c r="F48" s="581"/>
      <c r="G48" s="712">
        <f t="shared" ref="G48" si="3">SUM(G47)</f>
        <v>703900</v>
      </c>
      <c r="H48" s="855"/>
    </row>
    <row r="49" spans="1:9" ht="15.6" customHeight="1">
      <c r="A49" s="705" t="s">
        <v>57</v>
      </c>
      <c r="B49" s="706"/>
      <c r="C49" s="707" t="s">
        <v>18</v>
      </c>
      <c r="D49" s="712"/>
      <c r="E49" s="712"/>
      <c r="F49" s="581"/>
      <c r="G49" s="712">
        <f t="shared" ref="G49" si="4">G48</f>
        <v>703900</v>
      </c>
      <c r="H49" s="855"/>
    </row>
    <row r="50" spans="1:9" ht="15.6" customHeight="1">
      <c r="A50" s="705" t="s">
        <v>57</v>
      </c>
      <c r="B50" s="706"/>
      <c r="C50" s="707" t="s">
        <v>58</v>
      </c>
      <c r="D50" s="712"/>
      <c r="E50" s="712"/>
      <c r="F50" s="581"/>
      <c r="G50" s="712">
        <f>G49+G26</f>
        <v>716900</v>
      </c>
      <c r="H50" s="855"/>
    </row>
    <row r="51" spans="1:9" ht="15.6" customHeight="1">
      <c r="A51" s="1052" t="s">
        <v>217</v>
      </c>
      <c r="B51" s="411" t="s">
        <v>666</v>
      </c>
      <c r="C51" s="684"/>
      <c r="D51" s="287"/>
      <c r="E51" s="287"/>
      <c r="F51" s="287"/>
      <c r="G51" s="287"/>
      <c r="H51" s="580"/>
    </row>
    <row r="52" spans="1:9" ht="11.4" customHeight="1">
      <c r="A52" s="1052"/>
      <c r="B52" s="411"/>
      <c r="C52" s="684"/>
      <c r="D52" s="287"/>
      <c r="E52" s="287"/>
      <c r="F52" s="287"/>
      <c r="G52" s="287"/>
      <c r="H52" s="580"/>
    </row>
    <row r="53" spans="1:9" ht="15.6" customHeight="1">
      <c r="A53" s="411" t="s">
        <v>667</v>
      </c>
    </row>
    <row r="54" spans="1:9" s="676" customFormat="1" ht="15.6" customHeight="1">
      <c r="A54" s="410" t="s">
        <v>214</v>
      </c>
      <c r="B54" s="411" t="s">
        <v>721</v>
      </c>
      <c r="C54" s="675"/>
      <c r="D54" s="1114"/>
      <c r="E54" s="1114"/>
      <c r="H54" s="1115"/>
    </row>
    <row r="55" spans="1:9" s="676" customFormat="1" ht="15.6" customHeight="1">
      <c r="A55" s="410" t="s">
        <v>215</v>
      </c>
      <c r="B55" s="411" t="s">
        <v>722</v>
      </c>
      <c r="C55" s="675"/>
      <c r="D55" s="1114"/>
      <c r="E55" s="1114"/>
      <c r="H55" s="1115"/>
    </row>
    <row r="56" spans="1:9" s="676" customFormat="1" ht="15.6" customHeight="1">
      <c r="A56" s="410" t="s">
        <v>221</v>
      </c>
      <c r="B56" s="411" t="s">
        <v>869</v>
      </c>
      <c r="C56" s="675"/>
      <c r="D56" s="1114"/>
      <c r="E56" s="1114"/>
      <c r="H56" s="1115"/>
    </row>
    <row r="57" spans="1:9" s="676" customFormat="1" ht="15.6" customHeight="1">
      <c r="A57" s="410" t="s">
        <v>676</v>
      </c>
      <c r="B57" s="411" t="s">
        <v>769</v>
      </c>
      <c r="C57" s="675"/>
      <c r="D57" s="1114"/>
      <c r="E57" s="1114"/>
      <c r="H57" s="1115"/>
    </row>
    <row r="58" spans="1:9" s="676" customFormat="1" ht="15.6" customHeight="1">
      <c r="A58" s="410" t="s">
        <v>678</v>
      </c>
      <c r="B58" s="411" t="s">
        <v>775</v>
      </c>
      <c r="C58" s="675"/>
      <c r="D58" s="1114"/>
      <c r="E58" s="1114"/>
      <c r="H58" s="1115"/>
    </row>
    <row r="59" spans="1:9" s="676" customFormat="1" ht="15.6" customHeight="1">
      <c r="A59" s="410" t="s">
        <v>686</v>
      </c>
      <c r="B59" s="411" t="s">
        <v>774</v>
      </c>
      <c r="C59" s="675"/>
      <c r="D59" s="1114"/>
      <c r="E59" s="1114"/>
      <c r="H59" s="1115"/>
    </row>
    <row r="60" spans="1:9" s="676" customFormat="1" ht="31.2" customHeight="1">
      <c r="A60" s="410" t="s">
        <v>731</v>
      </c>
      <c r="B60" s="1207" t="s">
        <v>831</v>
      </c>
      <c r="C60" s="1207"/>
      <c r="D60" s="1207"/>
      <c r="E60" s="1207"/>
      <c r="F60" s="1207"/>
      <c r="G60" s="1207"/>
      <c r="H60" s="1115"/>
    </row>
    <row r="61" spans="1:9">
      <c r="D61" s="685"/>
      <c r="E61" s="685"/>
      <c r="F61" s="673"/>
      <c r="G61" s="673"/>
      <c r="H61" s="925"/>
      <c r="I61" s="673"/>
    </row>
    <row r="62" spans="1:9">
      <c r="C62" s="367"/>
      <c r="D62" s="368"/>
      <c r="E62" s="367"/>
      <c r="F62" s="368"/>
      <c r="G62" s="673"/>
      <c r="H62" s="925"/>
      <c r="I62" s="673"/>
    </row>
    <row r="63" spans="1:9">
      <c r="C63" s="808"/>
      <c r="D63" s="76"/>
      <c r="E63" s="76"/>
      <c r="F63" s="1220"/>
      <c r="G63" s="673"/>
      <c r="H63" s="925"/>
      <c r="I63" s="673"/>
    </row>
    <row r="64" spans="1:9">
      <c r="D64" s="685"/>
      <c r="E64" s="685"/>
      <c r="F64" s="673"/>
      <c r="G64" s="673"/>
      <c r="H64" s="925"/>
      <c r="I64" s="673"/>
    </row>
    <row r="65" spans="4:9">
      <c r="D65" s="685"/>
      <c r="E65" s="685"/>
      <c r="F65" s="673"/>
      <c r="G65" s="673"/>
      <c r="H65" s="925"/>
      <c r="I65" s="673"/>
    </row>
    <row r="66" spans="4:9">
      <c r="D66" s="685"/>
      <c r="E66" s="685"/>
      <c r="F66" s="673"/>
      <c r="G66" s="673"/>
      <c r="H66" s="925"/>
      <c r="I66" s="673"/>
    </row>
    <row r="67" spans="4:9">
      <c r="D67" s="685"/>
      <c r="E67" s="685"/>
      <c r="F67" s="673"/>
      <c r="G67" s="673"/>
      <c r="H67" s="925"/>
      <c r="I67" s="673"/>
    </row>
  </sheetData>
  <autoFilter ref="A14:H24"/>
  <mergeCells count="5">
    <mergeCell ref="A3:G3"/>
    <mergeCell ref="A1:G1"/>
    <mergeCell ref="A2:G2"/>
    <mergeCell ref="B60:G60"/>
    <mergeCell ref="B13:G1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0" fitToHeight="15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syncVertical="1" syncRef="B125" transitionEvaluation="1" codeName="Sheet28">
    <tabColor rgb="FF92D050"/>
  </sheetPr>
  <dimension ref="A1:K163"/>
  <sheetViews>
    <sheetView view="pageBreakPreview" topLeftCell="B125" zoomScale="90" zoomScaleNormal="160" zoomScaleSheetLayoutView="90" workbookViewId="0">
      <selection activeCell="C155" sqref="C155:K163"/>
    </sheetView>
  </sheetViews>
  <sheetFormatPr defaultColWidth="11" defaultRowHeight="13.2"/>
  <cols>
    <col min="1" max="1" width="7.44140625" style="314" customWidth="1"/>
    <col min="2" max="2" width="7.88671875" style="792" customWidth="1"/>
    <col min="3" max="3" width="40.77734375" style="128" customWidth="1"/>
    <col min="4" max="4" width="7.33203125" style="81" customWidth="1"/>
    <col min="5" max="5" width="10.33203125" style="81" customWidth="1"/>
    <col min="6" max="7" width="10.33203125" style="78" customWidth="1"/>
    <col min="8" max="8" width="3.44140625" style="883" customWidth="1"/>
    <col min="9" max="16384" width="11" style="78"/>
  </cols>
  <sheetData>
    <row r="1" spans="1:8">
      <c r="A1" s="1195" t="s">
        <v>25</v>
      </c>
      <c r="B1" s="1195"/>
      <c r="C1" s="1195"/>
      <c r="D1" s="1195"/>
      <c r="E1" s="1195"/>
      <c r="F1" s="1195"/>
      <c r="G1" s="1195"/>
      <c r="H1" s="881"/>
    </row>
    <row r="2" spans="1:8">
      <c r="A2" s="1195" t="s">
        <v>387</v>
      </c>
      <c r="B2" s="1195"/>
      <c r="C2" s="1195"/>
      <c r="D2" s="1195"/>
      <c r="E2" s="1195"/>
      <c r="F2" s="1195"/>
      <c r="G2" s="1195"/>
      <c r="H2" s="881"/>
    </row>
    <row r="3" spans="1:8">
      <c r="A3" s="1187" t="s">
        <v>617</v>
      </c>
      <c r="B3" s="1187"/>
      <c r="C3" s="1187"/>
      <c r="D3" s="1187"/>
      <c r="E3" s="1187"/>
      <c r="F3" s="1187"/>
      <c r="G3" s="1187"/>
      <c r="H3" s="876"/>
    </row>
    <row r="4" spans="1:8" ht="13.8">
      <c r="A4" s="354"/>
      <c r="B4" s="877"/>
      <c r="C4" s="877"/>
      <c r="D4" s="877"/>
      <c r="E4" s="877"/>
      <c r="F4" s="877"/>
      <c r="G4" s="877"/>
      <c r="H4" s="360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3397040</v>
      </c>
      <c r="F6" s="293">
        <v>8196402</v>
      </c>
      <c r="G6" s="624">
        <f>SUM(E6:F6)</f>
        <v>11593442</v>
      </c>
      <c r="H6" s="362"/>
    </row>
    <row r="7" spans="1:8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>
      <c r="A8" s="354"/>
      <c r="B8" s="356"/>
      <c r="C8" s="359" t="s">
        <v>115</v>
      </c>
      <c r="D8" s="460" t="s">
        <v>58</v>
      </c>
      <c r="E8" s="294">
        <f>G101</f>
        <v>149001</v>
      </c>
      <c r="F8" s="461">
        <f>G145</f>
        <v>216752</v>
      </c>
      <c r="G8" s="294">
        <f>SUM(E8:F8)</f>
        <v>365753</v>
      </c>
      <c r="H8" s="460"/>
    </row>
    <row r="9" spans="1:8">
      <c r="A9" s="354"/>
      <c r="B9" s="361" t="s">
        <v>57</v>
      </c>
      <c r="C9" s="933" t="s">
        <v>27</v>
      </c>
      <c r="D9" s="462" t="s">
        <v>58</v>
      </c>
      <c r="E9" s="463">
        <f>SUM(E6:E8)</f>
        <v>3546041</v>
      </c>
      <c r="F9" s="463">
        <f>SUM(F6:F8)</f>
        <v>8413154</v>
      </c>
      <c r="G9" s="463">
        <f>SUM(E9:F9)</f>
        <v>11959195</v>
      </c>
      <c r="H9" s="362"/>
    </row>
    <row r="10" spans="1:8">
      <c r="A10" s="354"/>
      <c r="B10" s="356"/>
      <c r="C10" s="296"/>
      <c r="D10" s="295"/>
      <c r="E10" s="295"/>
      <c r="F10" s="362"/>
      <c r="G10" s="295"/>
      <c r="H10" s="362"/>
    </row>
    <row r="11" spans="1:8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>
      <c r="A12" s="293"/>
      <c r="B12" s="358"/>
      <c r="C12" s="358"/>
      <c r="D12" s="358"/>
      <c r="E12" s="358"/>
      <c r="F12" s="358"/>
      <c r="G12" s="358"/>
      <c r="H12" s="357"/>
    </row>
    <row r="13" spans="1:8" s="66" customFormat="1" ht="13.8" thickBot="1">
      <c r="A13" s="365"/>
      <c r="B13" s="875"/>
      <c r="C13" s="875"/>
      <c r="D13" s="875"/>
      <c r="E13" s="875"/>
      <c r="F13" s="875"/>
      <c r="G13" s="875" t="s">
        <v>107</v>
      </c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3.8" thickTop="1">
      <c r="A15" s="880"/>
      <c r="B15" s="129"/>
      <c r="C15" s="336" t="s">
        <v>61</v>
      </c>
      <c r="D15" s="82"/>
      <c r="E15" s="122"/>
      <c r="F15" s="122"/>
      <c r="G15" s="82"/>
      <c r="H15" s="600"/>
    </row>
    <row r="16" spans="1:8">
      <c r="A16" s="323" t="s">
        <v>62</v>
      </c>
      <c r="B16" s="575">
        <v>2216</v>
      </c>
      <c r="C16" s="415" t="s">
        <v>171</v>
      </c>
      <c r="D16" s="71"/>
      <c r="E16" s="70"/>
      <c r="F16" s="71"/>
      <c r="G16" s="70"/>
      <c r="H16" s="632"/>
    </row>
    <row r="17" spans="1:8" s="79" customFormat="1">
      <c r="A17" s="745"/>
      <c r="B17" s="1035">
        <v>3</v>
      </c>
      <c r="C17" s="413" t="s">
        <v>302</v>
      </c>
      <c r="D17" s="71"/>
      <c r="E17" s="70"/>
      <c r="F17" s="71"/>
      <c r="G17" s="70"/>
      <c r="H17" s="632"/>
    </row>
    <row r="18" spans="1:8" s="79" customFormat="1">
      <c r="A18" s="745"/>
      <c r="B18" s="642">
        <v>3.8</v>
      </c>
      <c r="C18" s="415" t="s">
        <v>24</v>
      </c>
      <c r="D18" s="71"/>
      <c r="E18" s="70"/>
      <c r="F18" s="71"/>
      <c r="G18" s="70"/>
      <c r="H18" s="632"/>
    </row>
    <row r="19" spans="1:8">
      <c r="A19" s="745"/>
      <c r="B19" s="127">
        <v>35</v>
      </c>
      <c r="C19" s="126" t="s">
        <v>118</v>
      </c>
      <c r="D19" s="71"/>
      <c r="E19" s="70"/>
      <c r="F19" s="71"/>
      <c r="G19" s="70"/>
      <c r="H19" s="632"/>
    </row>
    <row r="20" spans="1:8">
      <c r="A20" s="745"/>
      <c r="B20" s="127" t="s">
        <v>521</v>
      </c>
      <c r="C20" s="328" t="s">
        <v>522</v>
      </c>
      <c r="D20" s="289"/>
      <c r="E20" s="564"/>
      <c r="F20" s="290"/>
      <c r="G20" s="565">
        <v>125000</v>
      </c>
      <c r="H20" s="289"/>
    </row>
    <row r="21" spans="1:8">
      <c r="A21" s="323" t="s">
        <v>57</v>
      </c>
      <c r="B21" s="127">
        <v>35</v>
      </c>
      <c r="C21" s="126" t="s">
        <v>118</v>
      </c>
      <c r="D21" s="70"/>
      <c r="E21" s="72"/>
      <c r="F21" s="290"/>
      <c r="G21" s="72">
        <v>125000</v>
      </c>
      <c r="H21" s="632"/>
    </row>
    <row r="22" spans="1:8">
      <c r="A22" s="323" t="s">
        <v>57</v>
      </c>
      <c r="B22" s="642">
        <v>3.8</v>
      </c>
      <c r="C22" s="415" t="s">
        <v>24</v>
      </c>
      <c r="D22" s="82"/>
      <c r="E22" s="564"/>
      <c r="F22" s="290"/>
      <c r="G22" s="564">
        <v>125000</v>
      </c>
      <c r="H22" s="600"/>
    </row>
    <row r="23" spans="1:8">
      <c r="A23" s="323" t="s">
        <v>57</v>
      </c>
      <c r="B23" s="1035">
        <v>3</v>
      </c>
      <c r="C23" s="413" t="s">
        <v>302</v>
      </c>
      <c r="D23" s="82"/>
      <c r="E23" s="564"/>
      <c r="F23" s="290"/>
      <c r="G23" s="564">
        <v>125000</v>
      </c>
      <c r="H23" s="600"/>
    </row>
    <row r="24" spans="1:8">
      <c r="A24" s="323" t="s">
        <v>57</v>
      </c>
      <c r="B24" s="575">
        <v>2216</v>
      </c>
      <c r="C24" s="415" t="s">
        <v>171</v>
      </c>
      <c r="D24" s="70"/>
      <c r="E24" s="70"/>
      <c r="F24" s="289"/>
      <c r="G24" s="70">
        <v>125000</v>
      </c>
      <c r="H24" s="632"/>
    </row>
    <row r="25" spans="1:8">
      <c r="A25" s="323"/>
      <c r="B25" s="575"/>
      <c r="C25" s="415"/>
      <c r="D25" s="71"/>
      <c r="E25" s="389"/>
      <c r="F25" s="853"/>
      <c r="G25" s="389"/>
      <c r="H25" s="632"/>
    </row>
    <row r="26" spans="1:8" ht="15" customHeight="1">
      <c r="A26" s="323" t="s">
        <v>62</v>
      </c>
      <c r="B26" s="326">
        <v>2501</v>
      </c>
      <c r="C26" s="125" t="s">
        <v>328</v>
      </c>
      <c r="D26" s="82"/>
      <c r="E26" s="686"/>
      <c r="F26" s="122"/>
      <c r="G26" s="82"/>
      <c r="H26" s="600"/>
    </row>
    <row r="27" spans="1:8">
      <c r="A27" s="323"/>
      <c r="B27" s="332">
        <v>1</v>
      </c>
      <c r="C27" s="126" t="s">
        <v>329</v>
      </c>
      <c r="D27" s="812"/>
      <c r="E27" s="122"/>
      <c r="F27" s="122"/>
      <c r="G27" s="82"/>
      <c r="H27" s="600"/>
    </row>
    <row r="28" spans="1:8">
      <c r="A28" s="323"/>
      <c r="B28" s="392">
        <v>1.0009999999999999</v>
      </c>
      <c r="C28" s="125" t="s">
        <v>63</v>
      </c>
      <c r="D28" s="71"/>
      <c r="E28" s="70"/>
      <c r="F28" s="71"/>
      <c r="G28" s="70"/>
      <c r="H28" s="632"/>
    </row>
    <row r="29" spans="1:8">
      <c r="A29" s="323"/>
      <c r="B29" s="127">
        <v>45</v>
      </c>
      <c r="C29" s="126" t="s">
        <v>19</v>
      </c>
      <c r="D29" s="812"/>
      <c r="E29" s="70"/>
      <c r="F29" s="71"/>
      <c r="G29" s="70"/>
      <c r="H29" s="632"/>
    </row>
    <row r="30" spans="1:8">
      <c r="A30" s="323"/>
      <c r="B30" s="127">
        <v>71</v>
      </c>
      <c r="C30" s="126" t="s">
        <v>330</v>
      </c>
      <c r="D30" s="71"/>
      <c r="E30" s="70"/>
      <c r="F30" s="71"/>
      <c r="G30" s="70"/>
      <c r="H30" s="632"/>
    </row>
    <row r="31" spans="1:8">
      <c r="A31" s="323"/>
      <c r="B31" s="127" t="s">
        <v>523</v>
      </c>
      <c r="C31" s="126" t="s">
        <v>259</v>
      </c>
      <c r="D31" s="289"/>
      <c r="E31" s="941"/>
      <c r="F31" s="289"/>
      <c r="G31" s="82">
        <v>1477</v>
      </c>
      <c r="H31" s="289"/>
    </row>
    <row r="32" spans="1:8">
      <c r="A32" s="323" t="s">
        <v>57</v>
      </c>
      <c r="B32" s="127">
        <v>71</v>
      </c>
      <c r="C32" s="126" t="s">
        <v>330</v>
      </c>
      <c r="D32" s="70"/>
      <c r="E32" s="69"/>
      <c r="F32" s="288"/>
      <c r="G32" s="69">
        <v>1477</v>
      </c>
      <c r="H32" s="632"/>
    </row>
    <row r="33" spans="1:8">
      <c r="A33" s="323"/>
      <c r="B33" s="127"/>
      <c r="C33" s="126"/>
      <c r="D33" s="82"/>
      <c r="E33" s="122"/>
      <c r="F33" s="122"/>
      <c r="G33" s="82"/>
      <c r="H33" s="600"/>
    </row>
    <row r="34" spans="1:8">
      <c r="A34" s="323"/>
      <c r="B34" s="127">
        <v>73</v>
      </c>
      <c r="C34" s="126" t="s">
        <v>331</v>
      </c>
      <c r="D34" s="82"/>
      <c r="E34" s="122"/>
      <c r="F34" s="122"/>
      <c r="G34" s="82"/>
      <c r="H34" s="600"/>
    </row>
    <row r="35" spans="1:8">
      <c r="A35" s="323"/>
      <c r="B35" s="127" t="s">
        <v>524</v>
      </c>
      <c r="C35" s="126" t="s">
        <v>259</v>
      </c>
      <c r="D35" s="289"/>
      <c r="E35" s="72"/>
      <c r="F35" s="290"/>
      <c r="G35" s="72">
        <v>651</v>
      </c>
      <c r="H35" s="289"/>
    </row>
    <row r="36" spans="1:8">
      <c r="A36" s="323" t="s">
        <v>57</v>
      </c>
      <c r="B36" s="127">
        <v>73</v>
      </c>
      <c r="C36" s="126" t="s">
        <v>331</v>
      </c>
      <c r="D36" s="82"/>
      <c r="E36" s="564"/>
      <c r="F36" s="290"/>
      <c r="G36" s="565">
        <v>651</v>
      </c>
      <c r="H36" s="600"/>
    </row>
    <row r="37" spans="1:8">
      <c r="A37" s="323"/>
      <c r="B37" s="127"/>
      <c r="C37" s="126"/>
      <c r="D37" s="71"/>
      <c r="E37" s="70"/>
      <c r="F37" s="71"/>
      <c r="G37" s="70"/>
      <c r="H37" s="632"/>
    </row>
    <row r="38" spans="1:8">
      <c r="A38" s="323"/>
      <c r="B38" s="127">
        <v>75</v>
      </c>
      <c r="C38" s="126" t="s">
        <v>525</v>
      </c>
      <c r="D38" s="71"/>
      <c r="E38" s="70"/>
      <c r="F38" s="71"/>
      <c r="G38" s="70"/>
      <c r="H38" s="632"/>
    </row>
    <row r="39" spans="1:8">
      <c r="A39" s="323"/>
      <c r="B39" s="127" t="s">
        <v>526</v>
      </c>
      <c r="C39" s="126" t="s">
        <v>259</v>
      </c>
      <c r="D39" s="289"/>
      <c r="E39" s="941"/>
      <c r="F39" s="289"/>
      <c r="G39" s="82">
        <v>3447</v>
      </c>
      <c r="H39" s="289"/>
    </row>
    <row r="40" spans="1:8">
      <c r="A40" s="323" t="s">
        <v>57</v>
      </c>
      <c r="B40" s="127">
        <v>75</v>
      </c>
      <c r="C40" s="126" t="s">
        <v>525</v>
      </c>
      <c r="D40" s="70"/>
      <c r="E40" s="69"/>
      <c r="F40" s="288"/>
      <c r="G40" s="69">
        <v>3447</v>
      </c>
      <c r="H40" s="632"/>
    </row>
    <row r="41" spans="1:8">
      <c r="A41" s="323"/>
      <c r="B41" s="127"/>
      <c r="C41" s="126"/>
      <c r="D41" s="70"/>
      <c r="E41" s="71"/>
      <c r="F41" s="71"/>
      <c r="G41" s="70"/>
      <c r="H41" s="632"/>
    </row>
    <row r="42" spans="1:8">
      <c r="A42" s="323"/>
      <c r="B42" s="127">
        <v>82</v>
      </c>
      <c r="C42" s="126" t="s">
        <v>527</v>
      </c>
      <c r="D42" s="82"/>
      <c r="E42" s="686"/>
      <c r="F42" s="122"/>
      <c r="G42" s="82"/>
      <c r="H42" s="600"/>
    </row>
    <row r="43" spans="1:8">
      <c r="A43" s="323"/>
      <c r="B43" s="127" t="s">
        <v>528</v>
      </c>
      <c r="C43" s="126" t="s">
        <v>259</v>
      </c>
      <c r="D43" s="287"/>
      <c r="E43" s="802"/>
      <c r="F43" s="581"/>
      <c r="G43" s="802">
        <v>843</v>
      </c>
      <c r="H43" s="287"/>
    </row>
    <row r="44" spans="1:8">
      <c r="A44" s="323" t="s">
        <v>57</v>
      </c>
      <c r="B44" s="127">
        <v>82</v>
      </c>
      <c r="C44" s="126" t="s">
        <v>527</v>
      </c>
      <c r="D44" s="70"/>
      <c r="E44" s="423"/>
      <c r="F44" s="288"/>
      <c r="G44" s="69">
        <v>843</v>
      </c>
      <c r="H44" s="632"/>
    </row>
    <row r="45" spans="1:8">
      <c r="A45" s="323" t="s">
        <v>57</v>
      </c>
      <c r="B45" s="127">
        <v>45</v>
      </c>
      <c r="C45" s="126" t="s">
        <v>19</v>
      </c>
      <c r="D45" s="70"/>
      <c r="E45" s="802"/>
      <c r="F45" s="581"/>
      <c r="G45" s="802">
        <v>6418</v>
      </c>
      <c r="H45" s="632"/>
    </row>
    <row r="46" spans="1:8">
      <c r="A46" s="323"/>
      <c r="B46" s="127"/>
      <c r="C46" s="126"/>
      <c r="D46" s="85"/>
      <c r="E46" s="384"/>
      <c r="F46" s="85"/>
      <c r="G46" s="384"/>
      <c r="H46" s="1025"/>
    </row>
    <row r="47" spans="1:8">
      <c r="A47" s="323"/>
      <c r="B47" s="127">
        <v>46</v>
      </c>
      <c r="C47" s="126" t="s">
        <v>20</v>
      </c>
      <c r="D47" s="71"/>
      <c r="E47" s="70"/>
      <c r="F47" s="71"/>
      <c r="G47" s="70"/>
      <c r="H47" s="632"/>
    </row>
    <row r="48" spans="1:8">
      <c r="A48" s="323"/>
      <c r="B48" s="127">
        <v>71</v>
      </c>
      <c r="C48" s="126" t="s">
        <v>332</v>
      </c>
      <c r="D48" s="71"/>
      <c r="E48" s="70"/>
      <c r="F48" s="70"/>
      <c r="G48" s="70"/>
      <c r="H48" s="632"/>
    </row>
    <row r="49" spans="1:8">
      <c r="A49" s="323"/>
      <c r="B49" s="127" t="s">
        <v>529</v>
      </c>
      <c r="C49" s="126" t="s">
        <v>259</v>
      </c>
      <c r="D49" s="666"/>
      <c r="E49" s="802"/>
      <c r="F49" s="581"/>
      <c r="G49" s="802">
        <v>977</v>
      </c>
      <c r="H49" s="287"/>
    </row>
    <row r="50" spans="1:8">
      <c r="A50" s="323" t="s">
        <v>57</v>
      </c>
      <c r="B50" s="127">
        <v>71</v>
      </c>
      <c r="C50" s="126" t="s">
        <v>332</v>
      </c>
      <c r="D50" s="661"/>
      <c r="E50" s="890"/>
      <c r="F50" s="603"/>
      <c r="G50" s="1041">
        <v>977</v>
      </c>
      <c r="H50" s="982"/>
    </row>
    <row r="51" spans="1:8">
      <c r="A51" s="323"/>
      <c r="B51" s="127"/>
      <c r="C51" s="126"/>
      <c r="D51" s="661"/>
      <c r="E51" s="686"/>
      <c r="F51" s="686"/>
      <c r="G51" s="661"/>
      <c r="H51" s="982"/>
    </row>
    <row r="52" spans="1:8">
      <c r="A52" s="323"/>
      <c r="B52" s="127">
        <v>72</v>
      </c>
      <c r="C52" s="126" t="s">
        <v>333</v>
      </c>
      <c r="D52" s="661"/>
      <c r="E52" s="686"/>
      <c r="F52" s="686"/>
      <c r="G52" s="661"/>
      <c r="H52" s="982"/>
    </row>
    <row r="53" spans="1:8">
      <c r="A53" s="323"/>
      <c r="B53" s="127" t="s">
        <v>530</v>
      </c>
      <c r="C53" s="126" t="s">
        <v>259</v>
      </c>
      <c r="D53" s="289"/>
      <c r="E53" s="384"/>
      <c r="F53" s="287"/>
      <c r="G53" s="384">
        <v>880</v>
      </c>
      <c r="H53" s="287"/>
    </row>
    <row r="54" spans="1:8">
      <c r="A54" s="329" t="s">
        <v>57</v>
      </c>
      <c r="B54" s="352">
        <v>72</v>
      </c>
      <c r="C54" s="338" t="s">
        <v>333</v>
      </c>
      <c r="D54" s="802"/>
      <c r="E54" s="423"/>
      <c r="F54" s="603"/>
      <c r="G54" s="423">
        <v>880</v>
      </c>
      <c r="H54" s="1025"/>
    </row>
    <row r="55" spans="1:8">
      <c r="A55" s="323"/>
      <c r="B55" s="127"/>
      <c r="C55" s="126"/>
      <c r="D55" s="85"/>
      <c r="E55" s="1042"/>
      <c r="F55" s="1043"/>
      <c r="G55" s="1042"/>
      <c r="H55" s="1025"/>
    </row>
    <row r="56" spans="1:8">
      <c r="A56" s="323"/>
      <c r="B56" s="127">
        <v>73</v>
      </c>
      <c r="C56" s="126" t="s">
        <v>334</v>
      </c>
      <c r="D56" s="85"/>
      <c r="E56" s="384"/>
      <c r="F56" s="85"/>
      <c r="G56" s="384"/>
      <c r="H56" s="1025"/>
    </row>
    <row r="57" spans="1:8">
      <c r="A57" s="323"/>
      <c r="B57" s="127" t="s">
        <v>531</v>
      </c>
      <c r="C57" s="126" t="s">
        <v>259</v>
      </c>
      <c r="D57" s="289"/>
      <c r="E57" s="564"/>
      <c r="F57" s="290"/>
      <c r="G57" s="565">
        <v>1800</v>
      </c>
      <c r="H57" s="289"/>
    </row>
    <row r="58" spans="1:8">
      <c r="A58" s="323" t="s">
        <v>57</v>
      </c>
      <c r="B58" s="127">
        <v>73</v>
      </c>
      <c r="C58" s="126" t="s">
        <v>334</v>
      </c>
      <c r="D58" s="82"/>
      <c r="E58" s="1044"/>
      <c r="F58" s="288"/>
      <c r="G58" s="871">
        <v>1800</v>
      </c>
      <c r="H58" s="600"/>
    </row>
    <row r="59" spans="1:8">
      <c r="A59" s="323"/>
      <c r="B59" s="127"/>
      <c r="C59" s="126"/>
      <c r="D59" s="71"/>
      <c r="E59" s="122"/>
      <c r="F59" s="71"/>
      <c r="G59" s="82"/>
      <c r="H59" s="600"/>
    </row>
    <row r="60" spans="1:8">
      <c r="A60" s="323"/>
      <c r="B60" s="127">
        <v>76</v>
      </c>
      <c r="C60" s="126" t="s">
        <v>335</v>
      </c>
      <c r="D60" s="85"/>
      <c r="E60" s="384"/>
      <c r="F60" s="85"/>
      <c r="G60" s="70"/>
      <c r="H60" s="632"/>
    </row>
    <row r="61" spans="1:8">
      <c r="A61" s="323"/>
      <c r="B61" s="127" t="s">
        <v>532</v>
      </c>
      <c r="C61" s="126" t="s">
        <v>259</v>
      </c>
      <c r="D61" s="287"/>
      <c r="E61" s="724"/>
      <c r="F61" s="581"/>
      <c r="G61" s="830">
        <v>903</v>
      </c>
      <c r="H61" s="287"/>
    </row>
    <row r="62" spans="1:8">
      <c r="A62" s="323" t="s">
        <v>57</v>
      </c>
      <c r="B62" s="127">
        <v>76</v>
      </c>
      <c r="C62" s="126" t="s">
        <v>335</v>
      </c>
      <c r="D62" s="384"/>
      <c r="E62" s="423"/>
      <c r="F62" s="603"/>
      <c r="G62" s="423">
        <v>903</v>
      </c>
      <c r="H62" s="1025"/>
    </row>
    <row r="63" spans="1:8">
      <c r="A63" s="323"/>
      <c r="B63" s="127"/>
      <c r="C63" s="126"/>
      <c r="D63" s="661"/>
      <c r="E63" s="609"/>
      <c r="F63" s="609"/>
      <c r="G63" s="84"/>
      <c r="H63" s="594"/>
    </row>
    <row r="64" spans="1:8">
      <c r="A64" s="323"/>
      <c r="B64" s="127">
        <v>77</v>
      </c>
      <c r="C64" s="126" t="s">
        <v>336</v>
      </c>
      <c r="D64" s="661"/>
      <c r="E64" s="686"/>
      <c r="F64" s="686"/>
      <c r="G64" s="661"/>
      <c r="H64" s="594"/>
    </row>
    <row r="65" spans="1:8">
      <c r="A65" s="323"/>
      <c r="B65" s="127" t="s">
        <v>533</v>
      </c>
      <c r="C65" s="126" t="s">
        <v>259</v>
      </c>
      <c r="D65" s="287"/>
      <c r="E65" s="802"/>
      <c r="F65" s="581"/>
      <c r="G65" s="802">
        <v>842</v>
      </c>
      <c r="H65" s="287"/>
    </row>
    <row r="66" spans="1:8">
      <c r="A66" s="323" t="s">
        <v>57</v>
      </c>
      <c r="B66" s="127">
        <v>77</v>
      </c>
      <c r="C66" s="126" t="s">
        <v>336</v>
      </c>
      <c r="D66" s="70"/>
      <c r="E66" s="69"/>
      <c r="F66" s="288"/>
      <c r="G66" s="69">
        <v>842</v>
      </c>
      <c r="H66" s="632"/>
    </row>
    <row r="67" spans="1:8">
      <c r="A67" s="323"/>
      <c r="B67" s="127"/>
      <c r="C67" s="126"/>
      <c r="D67" s="812"/>
      <c r="E67" s="70"/>
      <c r="F67" s="71"/>
      <c r="G67" s="70"/>
      <c r="H67" s="632"/>
    </row>
    <row r="68" spans="1:8">
      <c r="A68" s="323"/>
      <c r="B68" s="127">
        <v>78</v>
      </c>
      <c r="C68" s="126" t="s">
        <v>337</v>
      </c>
      <c r="D68" s="71"/>
      <c r="E68" s="70"/>
      <c r="F68" s="71"/>
      <c r="G68" s="70"/>
      <c r="H68" s="632"/>
    </row>
    <row r="69" spans="1:8">
      <c r="A69" s="323"/>
      <c r="B69" s="127" t="s">
        <v>534</v>
      </c>
      <c r="C69" s="126" t="s">
        <v>259</v>
      </c>
      <c r="D69" s="289"/>
      <c r="E69" s="72"/>
      <c r="F69" s="290"/>
      <c r="G69" s="72">
        <v>930</v>
      </c>
      <c r="H69" s="289"/>
    </row>
    <row r="70" spans="1:8">
      <c r="A70" s="323" t="s">
        <v>57</v>
      </c>
      <c r="B70" s="127">
        <v>78</v>
      </c>
      <c r="C70" s="126" t="s">
        <v>337</v>
      </c>
      <c r="D70" s="82"/>
      <c r="E70" s="69"/>
      <c r="F70" s="288"/>
      <c r="G70" s="871">
        <v>930</v>
      </c>
      <c r="H70" s="600"/>
    </row>
    <row r="71" spans="1:8">
      <c r="A71" s="323"/>
      <c r="B71" s="127"/>
      <c r="C71" s="126"/>
      <c r="D71" s="82"/>
      <c r="E71" s="389"/>
      <c r="F71" s="1045"/>
      <c r="G71" s="390"/>
      <c r="H71" s="600"/>
    </row>
    <row r="72" spans="1:8">
      <c r="A72" s="323"/>
      <c r="B72" s="127">
        <v>79</v>
      </c>
      <c r="C72" s="126" t="s">
        <v>338</v>
      </c>
      <c r="D72" s="1017"/>
      <c r="E72" s="1017"/>
      <c r="F72" s="1017"/>
      <c r="G72" s="1017"/>
      <c r="H72" s="1046"/>
    </row>
    <row r="73" spans="1:8">
      <c r="A73" s="323"/>
      <c r="B73" s="127" t="s">
        <v>535</v>
      </c>
      <c r="C73" s="126" t="s">
        <v>259</v>
      </c>
      <c r="D73" s="289"/>
      <c r="E73" s="1047"/>
      <c r="F73" s="290"/>
      <c r="G73" s="1047">
        <v>901</v>
      </c>
      <c r="H73" s="287"/>
    </row>
    <row r="74" spans="1:8">
      <c r="A74" s="323" t="s">
        <v>57</v>
      </c>
      <c r="B74" s="127">
        <v>79</v>
      </c>
      <c r="C74" s="126" t="s">
        <v>338</v>
      </c>
      <c r="D74" s="80"/>
      <c r="E74" s="595"/>
      <c r="F74" s="581"/>
      <c r="G74" s="595">
        <v>901</v>
      </c>
      <c r="H74" s="982"/>
    </row>
    <row r="75" spans="1:8">
      <c r="A75" s="323"/>
      <c r="B75" s="127"/>
      <c r="C75" s="126"/>
      <c r="D75" s="80"/>
      <c r="E75" s="80"/>
      <c r="F75" s="80"/>
      <c r="G75" s="80"/>
      <c r="H75" s="982"/>
    </row>
    <row r="76" spans="1:8">
      <c r="A76" s="323"/>
      <c r="B76" s="127">
        <v>80</v>
      </c>
      <c r="C76" s="126" t="s">
        <v>536</v>
      </c>
      <c r="D76" s="80"/>
      <c r="E76" s="80"/>
      <c r="F76" s="80"/>
      <c r="G76" s="80"/>
      <c r="H76" s="982"/>
    </row>
    <row r="77" spans="1:8">
      <c r="A77" s="323"/>
      <c r="B77" s="127" t="s">
        <v>537</v>
      </c>
      <c r="C77" s="126" t="s">
        <v>259</v>
      </c>
      <c r="D77" s="287"/>
      <c r="E77" s="595"/>
      <c r="F77" s="581"/>
      <c r="G77" s="595">
        <v>630</v>
      </c>
      <c r="H77" s="287"/>
    </row>
    <row r="78" spans="1:8">
      <c r="A78" s="323" t="s">
        <v>57</v>
      </c>
      <c r="B78" s="127">
        <v>80</v>
      </c>
      <c r="C78" s="126" t="s">
        <v>536</v>
      </c>
      <c r="D78" s="808"/>
      <c r="E78" s="1048"/>
      <c r="F78" s="290"/>
      <c r="G78" s="1048">
        <v>630</v>
      </c>
      <c r="H78" s="1026"/>
    </row>
    <row r="79" spans="1:8">
      <c r="A79" s="323" t="s">
        <v>57</v>
      </c>
      <c r="B79" s="127">
        <v>46</v>
      </c>
      <c r="C79" s="126" t="s">
        <v>20</v>
      </c>
      <c r="D79" s="809"/>
      <c r="E79" s="810"/>
      <c r="F79" s="290"/>
      <c r="G79" s="810">
        <v>7863</v>
      </c>
      <c r="H79" s="1026"/>
    </row>
    <row r="80" spans="1:8">
      <c r="A80" s="323"/>
      <c r="B80" s="127"/>
      <c r="C80" s="126"/>
      <c r="D80" s="80"/>
      <c r="E80" s="80"/>
      <c r="F80" s="80"/>
      <c r="G80" s="661"/>
      <c r="H80" s="982"/>
    </row>
    <row r="81" spans="1:8">
      <c r="A81" s="323"/>
      <c r="B81" s="127">
        <v>48</v>
      </c>
      <c r="C81" s="126" t="s">
        <v>22</v>
      </c>
      <c r="D81" s="80"/>
      <c r="E81" s="80"/>
      <c r="F81" s="80"/>
      <c r="G81" s="80"/>
      <c r="H81" s="982"/>
    </row>
    <row r="82" spans="1:8">
      <c r="A82" s="323"/>
      <c r="B82" s="127">
        <v>74</v>
      </c>
      <c r="C82" s="126" t="s">
        <v>339</v>
      </c>
      <c r="F82" s="81"/>
      <c r="G82" s="81"/>
      <c r="H82" s="594"/>
    </row>
    <row r="83" spans="1:8">
      <c r="A83" s="323"/>
      <c r="B83" s="127" t="s">
        <v>538</v>
      </c>
      <c r="C83" s="328" t="s">
        <v>259</v>
      </c>
      <c r="D83" s="580"/>
      <c r="E83" s="595"/>
      <c r="F83" s="581"/>
      <c r="G83" s="595">
        <v>3967</v>
      </c>
      <c r="H83" s="580"/>
    </row>
    <row r="84" spans="1:8">
      <c r="A84" s="323" t="s">
        <v>57</v>
      </c>
      <c r="B84" s="127">
        <v>74</v>
      </c>
      <c r="C84" s="126" t="s">
        <v>339</v>
      </c>
      <c r="E84" s="595"/>
      <c r="F84" s="581"/>
      <c r="G84" s="595">
        <v>3967</v>
      </c>
      <c r="H84" s="982"/>
    </row>
    <row r="85" spans="1:8">
      <c r="A85" s="323"/>
      <c r="B85" s="127"/>
      <c r="C85" s="126"/>
      <c r="D85" s="78"/>
      <c r="E85" s="78"/>
      <c r="F85" s="81"/>
      <c r="G85" s="81"/>
      <c r="H85" s="982"/>
    </row>
    <row r="86" spans="1:8">
      <c r="A86" s="323"/>
      <c r="B86" s="127">
        <v>75</v>
      </c>
      <c r="C86" s="126" t="s">
        <v>340</v>
      </c>
      <c r="D86" s="78"/>
      <c r="E86" s="78"/>
      <c r="F86" s="81"/>
      <c r="G86" s="81"/>
      <c r="H86" s="594"/>
    </row>
    <row r="87" spans="1:8">
      <c r="A87" s="323"/>
      <c r="B87" s="127" t="s">
        <v>539</v>
      </c>
      <c r="C87" s="328" t="s">
        <v>259</v>
      </c>
      <c r="D87" s="580"/>
      <c r="E87" s="595"/>
      <c r="F87" s="581"/>
      <c r="G87" s="595">
        <v>1927</v>
      </c>
      <c r="H87" s="580"/>
    </row>
    <row r="88" spans="1:8">
      <c r="A88" s="323" t="s">
        <v>57</v>
      </c>
      <c r="B88" s="127">
        <v>75</v>
      </c>
      <c r="C88" s="126" t="s">
        <v>340</v>
      </c>
      <c r="E88" s="595"/>
      <c r="F88" s="581"/>
      <c r="G88" s="595">
        <v>1927</v>
      </c>
      <c r="H88" s="594"/>
    </row>
    <row r="89" spans="1:8">
      <c r="A89" s="323"/>
      <c r="B89" s="127"/>
      <c r="C89" s="126"/>
      <c r="D89" s="78"/>
      <c r="E89" s="78"/>
      <c r="F89" s="81"/>
      <c r="G89" s="81"/>
      <c r="H89" s="594"/>
    </row>
    <row r="90" spans="1:8">
      <c r="A90" s="323"/>
      <c r="B90" s="127">
        <v>76</v>
      </c>
      <c r="C90" s="126" t="s">
        <v>341</v>
      </c>
      <c r="D90" s="78"/>
      <c r="E90" s="78"/>
      <c r="F90" s="81"/>
      <c r="G90" s="81"/>
      <c r="H90" s="594"/>
    </row>
    <row r="91" spans="1:8">
      <c r="A91" s="323"/>
      <c r="B91" s="127" t="s">
        <v>540</v>
      </c>
      <c r="C91" s="328" t="s">
        <v>259</v>
      </c>
      <c r="D91" s="580"/>
      <c r="E91" s="595"/>
      <c r="F91" s="581"/>
      <c r="G91" s="595">
        <v>1587</v>
      </c>
      <c r="H91" s="580"/>
    </row>
    <row r="92" spans="1:8">
      <c r="A92" s="323" t="s">
        <v>57</v>
      </c>
      <c r="B92" s="127">
        <v>76</v>
      </c>
      <c r="C92" s="126" t="s">
        <v>341</v>
      </c>
      <c r="E92" s="595"/>
      <c r="F92" s="581"/>
      <c r="G92" s="595">
        <v>1587</v>
      </c>
      <c r="H92" s="594"/>
    </row>
    <row r="93" spans="1:8">
      <c r="A93" s="323"/>
      <c r="B93" s="127"/>
      <c r="C93" s="126"/>
      <c r="D93" s="78"/>
      <c r="E93" s="78"/>
      <c r="F93" s="81"/>
      <c r="G93" s="81"/>
      <c r="H93" s="594"/>
    </row>
    <row r="94" spans="1:8">
      <c r="A94" s="323"/>
      <c r="B94" s="127">
        <v>78</v>
      </c>
      <c r="C94" s="126" t="s">
        <v>342</v>
      </c>
      <c r="D94" s="78"/>
      <c r="E94" s="78"/>
      <c r="F94" s="81"/>
      <c r="G94" s="81"/>
      <c r="H94" s="594"/>
    </row>
    <row r="95" spans="1:8">
      <c r="A95" s="323"/>
      <c r="B95" s="127" t="s">
        <v>541</v>
      </c>
      <c r="C95" s="328" t="s">
        <v>259</v>
      </c>
      <c r="D95" s="580"/>
      <c r="E95" s="595"/>
      <c r="F95" s="581"/>
      <c r="G95" s="595">
        <v>2239</v>
      </c>
      <c r="H95" s="580"/>
    </row>
    <row r="96" spans="1:8">
      <c r="A96" s="323" t="s">
        <v>57</v>
      </c>
      <c r="B96" s="127">
        <v>78</v>
      </c>
      <c r="C96" s="126" t="s">
        <v>342</v>
      </c>
      <c r="E96" s="595"/>
      <c r="F96" s="581"/>
      <c r="G96" s="595">
        <v>2239</v>
      </c>
      <c r="H96" s="594"/>
    </row>
    <row r="97" spans="1:8">
      <c r="A97" s="323" t="s">
        <v>57</v>
      </c>
      <c r="B97" s="127">
        <v>48</v>
      </c>
      <c r="C97" s="126" t="s">
        <v>22</v>
      </c>
      <c r="E97" s="595"/>
      <c r="F97" s="581"/>
      <c r="G97" s="595">
        <v>9720</v>
      </c>
      <c r="H97" s="594"/>
    </row>
    <row r="98" spans="1:8">
      <c r="A98" s="323" t="s">
        <v>57</v>
      </c>
      <c r="B98" s="392">
        <v>1.0009999999999999</v>
      </c>
      <c r="C98" s="125" t="s">
        <v>63</v>
      </c>
      <c r="E98" s="595"/>
      <c r="F98" s="581"/>
      <c r="G98" s="595">
        <v>24001</v>
      </c>
      <c r="H98" s="594"/>
    </row>
    <row r="99" spans="1:8">
      <c r="A99" s="323" t="s">
        <v>57</v>
      </c>
      <c r="B99" s="332">
        <v>1</v>
      </c>
      <c r="C99" s="126" t="s">
        <v>329</v>
      </c>
      <c r="E99" s="595"/>
      <c r="F99" s="581"/>
      <c r="G99" s="595">
        <v>24001</v>
      </c>
      <c r="H99" s="594"/>
    </row>
    <row r="100" spans="1:8">
      <c r="A100" s="329" t="s">
        <v>57</v>
      </c>
      <c r="B100" s="330">
        <v>2501</v>
      </c>
      <c r="C100" s="331" t="s">
        <v>328</v>
      </c>
      <c r="D100" s="595"/>
      <c r="E100" s="595"/>
      <c r="F100" s="581"/>
      <c r="G100" s="595">
        <v>24001</v>
      </c>
      <c r="H100" s="594"/>
    </row>
    <row r="101" spans="1:8">
      <c r="A101" s="329" t="s">
        <v>57</v>
      </c>
      <c r="B101" s="352"/>
      <c r="C101" s="1036" t="s">
        <v>61</v>
      </c>
      <c r="D101" s="595"/>
      <c r="E101" s="595"/>
      <c r="F101" s="581"/>
      <c r="G101" s="595">
        <v>149001</v>
      </c>
      <c r="H101" s="594"/>
    </row>
    <row r="102" spans="1:8" ht="8.4" customHeight="1">
      <c r="A102" s="323"/>
      <c r="B102" s="127"/>
      <c r="C102" s="640"/>
    </row>
    <row r="103" spans="1:8">
      <c r="A103" s="323"/>
      <c r="B103" s="127"/>
      <c r="C103" s="125" t="s">
        <v>18</v>
      </c>
    </row>
    <row r="104" spans="1:8" ht="14.4" customHeight="1">
      <c r="A104" s="323" t="s">
        <v>62</v>
      </c>
      <c r="B104" s="326">
        <v>4215</v>
      </c>
      <c r="C104" s="125" t="s">
        <v>151</v>
      </c>
    </row>
    <row r="105" spans="1:8">
      <c r="A105" s="323"/>
      <c r="B105" s="332">
        <v>1</v>
      </c>
      <c r="C105" s="126" t="s">
        <v>72</v>
      </c>
    </row>
    <row r="106" spans="1:8">
      <c r="A106" s="323"/>
      <c r="B106" s="392">
        <v>1.1020000000000001</v>
      </c>
      <c r="C106" s="865" t="s">
        <v>149</v>
      </c>
    </row>
    <row r="107" spans="1:8">
      <c r="A107" s="323"/>
      <c r="B107" s="127">
        <v>36</v>
      </c>
      <c r="C107" s="126" t="s">
        <v>118</v>
      </c>
    </row>
    <row r="108" spans="1:8">
      <c r="A108" s="323"/>
      <c r="B108" s="127">
        <v>48</v>
      </c>
      <c r="C108" s="328" t="s">
        <v>22</v>
      </c>
    </row>
    <row r="109" spans="1:8">
      <c r="A109" s="323"/>
      <c r="B109" s="341" t="s">
        <v>410</v>
      </c>
      <c r="C109" s="328" t="s">
        <v>542</v>
      </c>
      <c r="D109" s="580"/>
      <c r="E109" s="595"/>
      <c r="F109" s="581"/>
      <c r="G109" s="595">
        <v>10000</v>
      </c>
      <c r="H109" s="594" t="s">
        <v>214</v>
      </c>
    </row>
    <row r="110" spans="1:8">
      <c r="A110" s="329" t="s">
        <v>57</v>
      </c>
      <c r="B110" s="352">
        <v>48</v>
      </c>
      <c r="C110" s="338" t="s">
        <v>22</v>
      </c>
      <c r="D110" s="595"/>
      <c r="E110" s="595"/>
      <c r="F110" s="581"/>
      <c r="G110" s="595">
        <v>10000</v>
      </c>
      <c r="H110" s="594"/>
    </row>
    <row r="111" spans="1:8">
      <c r="A111" s="323" t="s">
        <v>57</v>
      </c>
      <c r="B111" s="127">
        <v>36</v>
      </c>
      <c r="C111" s="126" t="s">
        <v>118</v>
      </c>
      <c r="E111" s="595"/>
      <c r="F111" s="581"/>
      <c r="G111" s="595">
        <v>10000</v>
      </c>
      <c r="H111" s="594"/>
    </row>
    <row r="112" spans="1:8">
      <c r="A112" s="323"/>
      <c r="B112" s="127"/>
      <c r="C112" s="126"/>
    </row>
    <row r="113" spans="1:8">
      <c r="A113" s="323"/>
      <c r="B113" s="332">
        <v>40</v>
      </c>
      <c r="C113" s="126" t="s">
        <v>543</v>
      </c>
    </row>
    <row r="114" spans="1:8">
      <c r="A114" s="323"/>
      <c r="B114" s="127" t="s">
        <v>544</v>
      </c>
      <c r="C114" s="328" t="s">
        <v>545</v>
      </c>
      <c r="D114" s="580"/>
      <c r="E114" s="595"/>
      <c r="F114" s="581"/>
      <c r="G114" s="595">
        <v>20000</v>
      </c>
      <c r="H114" s="580"/>
    </row>
    <row r="115" spans="1:8">
      <c r="A115" s="323" t="s">
        <v>57</v>
      </c>
      <c r="B115" s="332">
        <v>40</v>
      </c>
      <c r="C115" s="126" t="s">
        <v>543</v>
      </c>
      <c r="E115" s="595"/>
      <c r="F115" s="581"/>
      <c r="G115" s="595">
        <v>20000</v>
      </c>
      <c r="H115" s="594"/>
    </row>
    <row r="116" spans="1:8">
      <c r="A116" s="323" t="s">
        <v>57</v>
      </c>
      <c r="B116" s="392">
        <v>1.1020000000000001</v>
      </c>
      <c r="C116" s="125" t="s">
        <v>149</v>
      </c>
      <c r="E116" s="595"/>
      <c r="F116" s="581"/>
      <c r="G116" s="595">
        <v>30000</v>
      </c>
      <c r="H116" s="594"/>
    </row>
    <row r="117" spans="1:8">
      <c r="A117" s="323" t="s">
        <v>57</v>
      </c>
      <c r="B117" s="332">
        <v>1</v>
      </c>
      <c r="C117" s="126" t="s">
        <v>72</v>
      </c>
      <c r="E117" s="595"/>
      <c r="F117" s="581"/>
      <c r="G117" s="595">
        <v>30000</v>
      </c>
      <c r="H117" s="594"/>
    </row>
    <row r="118" spans="1:8">
      <c r="A118" s="323" t="s">
        <v>57</v>
      </c>
      <c r="B118" s="326">
        <v>4215</v>
      </c>
      <c r="C118" s="125" t="s">
        <v>151</v>
      </c>
      <c r="E118" s="595"/>
      <c r="F118" s="581"/>
      <c r="G118" s="595">
        <v>30000</v>
      </c>
      <c r="H118" s="594"/>
    </row>
    <row r="119" spans="1:8">
      <c r="A119" s="1037"/>
      <c r="B119" s="1038"/>
      <c r="C119" s="1039"/>
    </row>
    <row r="120" spans="1:8" ht="28.05" customHeight="1">
      <c r="A120" s="323" t="s">
        <v>62</v>
      </c>
      <c r="B120" s="326">
        <v>4515</v>
      </c>
      <c r="C120" s="125" t="s">
        <v>546</v>
      </c>
    </row>
    <row r="121" spans="1:8">
      <c r="A121" s="323"/>
      <c r="B121" s="392">
        <v>0.10100000000000001</v>
      </c>
      <c r="C121" s="125" t="s">
        <v>343</v>
      </c>
    </row>
    <row r="122" spans="1:8">
      <c r="A122" s="323"/>
      <c r="B122" s="127">
        <v>36</v>
      </c>
      <c r="C122" s="126" t="s">
        <v>118</v>
      </c>
    </row>
    <row r="123" spans="1:8">
      <c r="A123" s="323"/>
      <c r="B123" s="127">
        <v>45</v>
      </c>
      <c r="C123" s="126" t="s">
        <v>19</v>
      </c>
    </row>
    <row r="124" spans="1:8" ht="28.95" customHeight="1">
      <c r="A124" s="323"/>
      <c r="B124" s="1040" t="s">
        <v>161</v>
      </c>
      <c r="C124" s="328" t="s">
        <v>547</v>
      </c>
      <c r="D124" s="580"/>
      <c r="E124" s="595"/>
      <c r="F124" s="581"/>
      <c r="G124" s="595">
        <v>6752</v>
      </c>
      <c r="H124" s="594" t="s">
        <v>215</v>
      </c>
    </row>
    <row r="125" spans="1:8">
      <c r="A125" s="323" t="s">
        <v>57</v>
      </c>
      <c r="B125" s="127">
        <v>45</v>
      </c>
      <c r="C125" s="126" t="s">
        <v>19</v>
      </c>
      <c r="E125" s="595"/>
      <c r="F125" s="581"/>
      <c r="G125" s="595">
        <v>6752</v>
      </c>
      <c r="H125" s="594"/>
    </row>
    <row r="126" spans="1:8">
      <c r="A126" s="323" t="s">
        <v>57</v>
      </c>
      <c r="B126" s="127">
        <v>36</v>
      </c>
      <c r="C126" s="126" t="s">
        <v>118</v>
      </c>
      <c r="E126" s="595"/>
      <c r="F126" s="581"/>
      <c r="G126" s="595">
        <v>6752</v>
      </c>
      <c r="H126" s="594"/>
    </row>
    <row r="127" spans="1:8">
      <c r="A127" s="323" t="s">
        <v>57</v>
      </c>
      <c r="B127" s="392">
        <v>0.10100000000000001</v>
      </c>
      <c r="C127" s="125" t="s">
        <v>343</v>
      </c>
      <c r="E127" s="595"/>
      <c r="F127" s="581"/>
      <c r="G127" s="595">
        <v>6752</v>
      </c>
      <c r="H127" s="594"/>
    </row>
    <row r="128" spans="1:8" ht="28.05" customHeight="1">
      <c r="A128" s="126" t="s">
        <v>57</v>
      </c>
      <c r="B128" s="326">
        <v>4515</v>
      </c>
      <c r="C128" s="125" t="s">
        <v>548</v>
      </c>
      <c r="E128" s="595"/>
      <c r="F128" s="581"/>
      <c r="G128" s="595">
        <v>6752</v>
      </c>
      <c r="H128" s="594"/>
    </row>
    <row r="129" spans="1:8">
      <c r="A129" s="126"/>
      <c r="B129" s="326"/>
      <c r="C129" s="126"/>
    </row>
    <row r="130" spans="1:8">
      <c r="A130" s="323" t="s">
        <v>62</v>
      </c>
      <c r="B130" s="326">
        <v>5054</v>
      </c>
      <c r="C130" s="125" t="s">
        <v>35</v>
      </c>
    </row>
    <row r="131" spans="1:8">
      <c r="A131" s="323"/>
      <c r="B131" s="332">
        <v>4</v>
      </c>
      <c r="C131" s="126" t="s">
        <v>108</v>
      </c>
    </row>
    <row r="132" spans="1:8">
      <c r="A132" s="323"/>
      <c r="B132" s="392">
        <v>4.3369999999999997</v>
      </c>
      <c r="C132" s="125" t="s">
        <v>81</v>
      </c>
    </row>
    <row r="133" spans="1:8" ht="14.4" customHeight="1">
      <c r="A133" s="323"/>
      <c r="B133" s="127">
        <v>35</v>
      </c>
      <c r="C133" s="126" t="s">
        <v>197</v>
      </c>
    </row>
    <row r="134" spans="1:8" ht="28.95" customHeight="1">
      <c r="A134" s="323"/>
      <c r="B134" s="127" t="s">
        <v>220</v>
      </c>
      <c r="C134" s="328" t="s">
        <v>857</v>
      </c>
      <c r="D134" s="580"/>
      <c r="E134" s="595"/>
      <c r="F134" s="581"/>
      <c r="G134" s="595">
        <v>100000</v>
      </c>
      <c r="H134" s="287"/>
    </row>
    <row r="135" spans="1:8" ht="14.4" customHeight="1">
      <c r="A135" s="323" t="s">
        <v>57</v>
      </c>
      <c r="B135" s="127">
        <v>35</v>
      </c>
      <c r="C135" s="126" t="s">
        <v>197</v>
      </c>
      <c r="E135" s="595"/>
      <c r="F135" s="581"/>
      <c r="G135" s="595">
        <v>100000</v>
      </c>
      <c r="H135" s="982"/>
    </row>
    <row r="136" spans="1:8">
      <c r="A136" s="323"/>
      <c r="B136" s="127"/>
      <c r="C136" s="126"/>
      <c r="E136" s="80"/>
      <c r="F136" s="287"/>
      <c r="G136" s="80"/>
      <c r="H136" s="982"/>
    </row>
    <row r="137" spans="1:8">
      <c r="A137" s="323"/>
      <c r="B137" s="127">
        <v>36</v>
      </c>
      <c r="C137" s="126" t="s">
        <v>118</v>
      </c>
      <c r="H137" s="584"/>
    </row>
    <row r="138" spans="1:8">
      <c r="A138" s="323"/>
      <c r="B138" s="127">
        <v>45</v>
      </c>
      <c r="C138" s="126" t="s">
        <v>19</v>
      </c>
    </row>
    <row r="139" spans="1:8">
      <c r="A139" s="323"/>
      <c r="B139" s="341" t="s">
        <v>161</v>
      </c>
      <c r="C139" s="126" t="s">
        <v>163</v>
      </c>
      <c r="D139" s="580"/>
      <c r="E139" s="595"/>
      <c r="F139" s="581"/>
      <c r="G139" s="595">
        <v>80000</v>
      </c>
      <c r="H139" s="594" t="s">
        <v>221</v>
      </c>
    </row>
    <row r="140" spans="1:8">
      <c r="A140" s="323" t="s">
        <v>57</v>
      </c>
      <c r="B140" s="127">
        <v>45</v>
      </c>
      <c r="C140" s="126" t="s">
        <v>19</v>
      </c>
      <c r="E140" s="595"/>
      <c r="F140" s="581"/>
      <c r="G140" s="595">
        <v>80000</v>
      </c>
      <c r="H140" s="594"/>
    </row>
    <row r="141" spans="1:8">
      <c r="A141" s="323" t="s">
        <v>57</v>
      </c>
      <c r="B141" s="127">
        <v>36</v>
      </c>
      <c r="C141" s="126" t="s">
        <v>118</v>
      </c>
      <c r="E141" s="595"/>
      <c r="F141" s="581"/>
      <c r="G141" s="595">
        <v>80000</v>
      </c>
      <c r="H141" s="81"/>
    </row>
    <row r="142" spans="1:8">
      <c r="A142" s="323" t="s">
        <v>57</v>
      </c>
      <c r="B142" s="392">
        <v>4.3369999999999997</v>
      </c>
      <c r="C142" s="125" t="s">
        <v>81</v>
      </c>
      <c r="E142" s="595"/>
      <c r="F142" s="581"/>
      <c r="G142" s="595">
        <v>180000</v>
      </c>
      <c r="H142" s="594"/>
    </row>
    <row r="143" spans="1:8">
      <c r="A143" s="323" t="s">
        <v>57</v>
      </c>
      <c r="B143" s="332">
        <v>4</v>
      </c>
      <c r="C143" s="126" t="s">
        <v>108</v>
      </c>
      <c r="E143" s="595"/>
      <c r="F143" s="581"/>
      <c r="G143" s="595">
        <v>180000</v>
      </c>
      <c r="H143" s="594"/>
    </row>
    <row r="144" spans="1:8">
      <c r="A144" s="323" t="s">
        <v>57</v>
      </c>
      <c r="B144" s="326">
        <v>5054</v>
      </c>
      <c r="C144" s="125" t="s">
        <v>35</v>
      </c>
      <c r="D144" s="595"/>
      <c r="E144" s="621"/>
      <c r="F144" s="603"/>
      <c r="G144" s="621">
        <v>180000</v>
      </c>
      <c r="H144" s="594"/>
    </row>
    <row r="145" spans="1:11">
      <c r="A145" s="344" t="s">
        <v>57</v>
      </c>
      <c r="B145" s="637"/>
      <c r="C145" s="346" t="s">
        <v>18</v>
      </c>
      <c r="D145" s="595"/>
      <c r="E145" s="595"/>
      <c r="F145" s="581"/>
      <c r="G145" s="595">
        <v>216752</v>
      </c>
      <c r="H145" s="594"/>
    </row>
    <row r="146" spans="1:11">
      <c r="A146" s="344" t="s">
        <v>57</v>
      </c>
      <c r="B146" s="637"/>
      <c r="C146" s="346" t="s">
        <v>58</v>
      </c>
      <c r="D146" s="595"/>
      <c r="E146" s="595"/>
      <c r="F146" s="581"/>
      <c r="G146" s="595">
        <v>365753</v>
      </c>
      <c r="H146" s="594"/>
    </row>
    <row r="147" spans="1:11">
      <c r="A147" s="323"/>
      <c r="B147" s="127"/>
      <c r="C147" s="125"/>
      <c r="D147" s="80"/>
      <c r="E147" s="80"/>
      <c r="F147" s="287"/>
      <c r="G147" s="80"/>
      <c r="H147" s="594"/>
    </row>
    <row r="148" spans="1:11">
      <c r="A148" s="314" t="s">
        <v>651</v>
      </c>
    </row>
    <row r="149" spans="1:11">
      <c r="A149" s="792" t="s">
        <v>214</v>
      </c>
      <c r="B149" s="314" t="s">
        <v>795</v>
      </c>
    </row>
    <row r="150" spans="1:11">
      <c r="A150" s="792" t="s">
        <v>215</v>
      </c>
      <c r="B150" s="314" t="s">
        <v>858</v>
      </c>
    </row>
    <row r="151" spans="1:11">
      <c r="A151" s="792" t="s">
        <v>221</v>
      </c>
      <c r="B151" s="314" t="s">
        <v>859</v>
      </c>
    </row>
    <row r="152" spans="1:11">
      <c r="A152" s="78"/>
      <c r="B152" s="78"/>
    </row>
    <row r="155" spans="1:11">
      <c r="C155" s="86"/>
      <c r="D155" s="80"/>
      <c r="E155" s="80"/>
      <c r="F155" s="79"/>
      <c r="G155" s="79"/>
      <c r="H155" s="584"/>
      <c r="I155" s="79"/>
      <c r="J155" s="79"/>
      <c r="K155" s="79"/>
    </row>
    <row r="156" spans="1:11">
      <c r="C156" s="86"/>
      <c r="D156" s="80"/>
      <c r="E156" s="80"/>
      <c r="F156" s="79"/>
      <c r="G156" s="79"/>
      <c r="H156" s="584"/>
      <c r="I156" s="79"/>
      <c r="J156" s="79"/>
      <c r="K156" s="79"/>
    </row>
    <row r="157" spans="1:11">
      <c r="C157" s="86"/>
      <c r="D157" s="80"/>
      <c r="E157" s="80"/>
      <c r="F157" s="79"/>
      <c r="G157" s="79"/>
      <c r="H157" s="584"/>
      <c r="I157" s="79"/>
      <c r="J157" s="79"/>
      <c r="K157" s="79"/>
    </row>
    <row r="158" spans="1:11">
      <c r="C158" s="367"/>
      <c r="D158" s="368"/>
      <c r="E158" s="367"/>
      <c r="F158" s="368"/>
      <c r="G158" s="79"/>
      <c r="H158" s="584"/>
      <c r="I158" s="79"/>
      <c r="J158" s="79"/>
      <c r="K158" s="79"/>
    </row>
    <row r="159" spans="1:11">
      <c r="C159" s="808"/>
      <c r="D159" s="76"/>
      <c r="E159" s="76"/>
      <c r="F159" s="1220"/>
      <c r="G159" s="79"/>
      <c r="H159" s="584"/>
      <c r="I159" s="79"/>
      <c r="J159" s="79"/>
      <c r="K159" s="79"/>
    </row>
    <row r="160" spans="1:11">
      <c r="C160" s="86"/>
      <c r="D160" s="80"/>
      <c r="E160" s="80"/>
      <c r="F160" s="79"/>
      <c r="G160" s="79"/>
      <c r="H160" s="584"/>
      <c r="I160" s="79"/>
      <c r="J160" s="79"/>
      <c r="K160" s="79"/>
    </row>
    <row r="161" spans="3:11">
      <c r="C161" s="86"/>
      <c r="D161" s="80"/>
      <c r="E161" s="80"/>
      <c r="F161" s="79"/>
      <c r="G161" s="79"/>
      <c r="H161" s="584"/>
      <c r="I161" s="79"/>
      <c r="J161" s="79"/>
      <c r="K161" s="79"/>
    </row>
    <row r="162" spans="3:11">
      <c r="C162" s="86"/>
      <c r="D162" s="80"/>
      <c r="E162" s="80"/>
      <c r="F162" s="79"/>
      <c r="G162" s="79"/>
      <c r="H162" s="584"/>
      <c r="I162" s="79"/>
      <c r="J162" s="79"/>
      <c r="K162" s="79"/>
    </row>
    <row r="163" spans="3:11">
      <c r="C163" s="86"/>
      <c r="D163" s="80"/>
      <c r="E163" s="80"/>
      <c r="F163" s="79"/>
      <c r="G163" s="79"/>
      <c r="H163" s="584"/>
      <c r="I163" s="79"/>
      <c r="J163" s="79"/>
      <c r="K163" s="79"/>
    </row>
  </sheetData>
  <autoFilter ref="A14:H101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2" fitToHeight="15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55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 syncVertical="1" syncRef="A13" transitionEvaluation="1">
    <tabColor rgb="FF92D050"/>
  </sheetPr>
  <dimension ref="A1:I45"/>
  <sheetViews>
    <sheetView view="pageBreakPreview" topLeftCell="A13" zoomScaleSheetLayoutView="100" workbookViewId="0">
      <selection activeCell="B31" sqref="A31:I38"/>
    </sheetView>
  </sheetViews>
  <sheetFormatPr defaultColWidth="11" defaultRowHeight="13.2"/>
  <cols>
    <col min="1" max="1" width="5.44140625" style="120" customWidth="1"/>
    <col min="2" max="2" width="7.6640625" style="121" customWidth="1"/>
    <col min="3" max="3" width="40.77734375" style="120" customWidth="1"/>
    <col min="4" max="4" width="7.33203125" style="118" customWidth="1"/>
    <col min="5" max="5" width="10.33203125" style="118" customWidth="1"/>
    <col min="6" max="7" width="10.33203125" style="120" customWidth="1"/>
    <col min="8" max="8" width="3.44140625" style="120" customWidth="1"/>
    <col min="9" max="16384" width="11" style="120"/>
  </cols>
  <sheetData>
    <row r="1" spans="1:8" ht="14.1" customHeight="1">
      <c r="A1" s="1198" t="s">
        <v>344</v>
      </c>
      <c r="B1" s="1198"/>
      <c r="C1" s="1198"/>
      <c r="D1" s="1198"/>
      <c r="E1" s="1198"/>
      <c r="F1" s="1198"/>
      <c r="G1" s="1198"/>
      <c r="H1" s="882"/>
    </row>
    <row r="2" spans="1:8" ht="14.1" customHeight="1">
      <c r="A2" s="1198" t="s">
        <v>388</v>
      </c>
      <c r="B2" s="1198"/>
      <c r="C2" s="1198"/>
      <c r="D2" s="1198"/>
      <c r="E2" s="1198"/>
      <c r="F2" s="1198"/>
      <c r="G2" s="1198"/>
      <c r="H2" s="882"/>
    </row>
    <row r="3" spans="1:8" ht="15" customHeight="1">
      <c r="A3" s="1204" t="s">
        <v>618</v>
      </c>
      <c r="B3" s="1204"/>
      <c r="C3" s="1204"/>
      <c r="D3" s="1204"/>
      <c r="E3" s="1204"/>
      <c r="F3" s="1204"/>
      <c r="G3" s="1204"/>
      <c r="H3" s="884"/>
    </row>
    <row r="4" spans="1:8" ht="12" customHeight="1">
      <c r="A4" s="354"/>
      <c r="B4" s="1188"/>
      <c r="C4" s="1188"/>
      <c r="D4" s="1188"/>
      <c r="E4" s="1188"/>
      <c r="F4" s="1188"/>
      <c r="G4" s="1188"/>
      <c r="H4" s="877"/>
    </row>
    <row r="5" spans="1:8" ht="14.1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4.1" customHeight="1">
      <c r="A6" s="354"/>
      <c r="B6" s="356" t="s">
        <v>14</v>
      </c>
      <c r="C6" s="296" t="s">
        <v>15</v>
      </c>
      <c r="D6" s="362" t="s">
        <v>58</v>
      </c>
      <c r="E6" s="293">
        <v>65631</v>
      </c>
      <c r="F6" s="287">
        <v>0</v>
      </c>
      <c r="G6" s="293">
        <f>SUM(E6:F6)</f>
        <v>65631</v>
      </c>
      <c r="H6" s="293"/>
    </row>
    <row r="7" spans="1:8" ht="14.1" customHeight="1">
      <c r="A7" s="354"/>
      <c r="B7" s="356" t="s">
        <v>16</v>
      </c>
      <c r="C7" s="359" t="s">
        <v>17</v>
      </c>
      <c r="D7" s="460"/>
      <c r="E7" s="294"/>
      <c r="F7" s="727"/>
      <c r="G7" s="294"/>
      <c r="H7" s="294"/>
    </row>
    <row r="8" spans="1:8" ht="14.1" customHeight="1">
      <c r="A8" s="354"/>
      <c r="B8" s="356"/>
      <c r="C8" s="359" t="s">
        <v>115</v>
      </c>
      <c r="D8" s="460" t="s">
        <v>58</v>
      </c>
      <c r="E8" s="294">
        <f>G25</f>
        <v>1189</v>
      </c>
      <c r="F8" s="601">
        <v>0</v>
      </c>
      <c r="G8" s="294">
        <f>SUM(E8:F8)</f>
        <v>1189</v>
      </c>
      <c r="H8" s="294"/>
    </row>
    <row r="9" spans="1:8" ht="15.6" customHeight="1">
      <c r="A9" s="931"/>
      <c r="B9" s="932" t="s">
        <v>57</v>
      </c>
      <c r="C9" s="933" t="s">
        <v>27</v>
      </c>
      <c r="D9" s="934" t="s">
        <v>58</v>
      </c>
      <c r="E9" s="935">
        <f>SUM(E6:E8)</f>
        <v>66820</v>
      </c>
      <c r="F9" s="1120">
        <f>SUM(F6:F8)</f>
        <v>0</v>
      </c>
      <c r="G9" s="935">
        <f>SUM(E9:F9)</f>
        <v>66820</v>
      </c>
      <c r="H9" s="936"/>
    </row>
    <row r="10" spans="1:8">
      <c r="A10" s="354"/>
      <c r="B10" s="356"/>
      <c r="C10" s="296"/>
      <c r="D10" s="295"/>
      <c r="E10" s="295"/>
      <c r="F10" s="362"/>
      <c r="G10" s="295"/>
      <c r="H10" s="295"/>
    </row>
    <row r="11" spans="1:8" ht="14.1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293"/>
      <c r="B12" s="937"/>
      <c r="C12" s="937"/>
      <c r="D12" s="937"/>
      <c r="E12" s="937"/>
      <c r="F12" s="937"/>
      <c r="G12" s="937"/>
      <c r="H12" s="937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1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s="943" customFormat="1" ht="14.4" customHeight="1" thickTop="1">
      <c r="A15" s="938"/>
      <c r="B15" s="939"/>
      <c r="C15" s="940" t="s">
        <v>61</v>
      </c>
      <c r="D15" s="941"/>
      <c r="E15" s="122"/>
      <c r="F15" s="122"/>
      <c r="G15" s="941"/>
      <c r="H15" s="941"/>
    </row>
    <row r="16" spans="1:8" s="943" customFormat="1" ht="14.4" customHeight="1">
      <c r="A16" s="938" t="s">
        <v>62</v>
      </c>
      <c r="B16" s="944">
        <v>3425</v>
      </c>
      <c r="C16" s="940" t="s">
        <v>345</v>
      </c>
      <c r="E16" s="609"/>
      <c r="F16" s="609"/>
    </row>
    <row r="17" spans="1:9" s="943" customFormat="1" ht="14.4" customHeight="1">
      <c r="A17" s="938"/>
      <c r="B17" s="939">
        <v>60</v>
      </c>
      <c r="C17" s="945" t="s">
        <v>128</v>
      </c>
      <c r="E17" s="609"/>
      <c r="F17" s="609"/>
    </row>
    <row r="18" spans="1:9" s="943" customFormat="1" ht="14.4" customHeight="1">
      <c r="A18" s="938"/>
      <c r="B18" s="944">
        <v>60.000999999999998</v>
      </c>
      <c r="C18" s="940" t="s">
        <v>63</v>
      </c>
      <c r="D18" s="942"/>
      <c r="E18" s="609"/>
      <c r="F18" s="609"/>
    </row>
    <row r="19" spans="1:9" s="943" customFormat="1" ht="14.4" customHeight="1">
      <c r="A19" s="938"/>
      <c r="B19" s="939">
        <v>37</v>
      </c>
      <c r="C19" s="945" t="s">
        <v>346</v>
      </c>
      <c r="D19" s="942"/>
      <c r="E19" s="609"/>
      <c r="F19" s="609"/>
    </row>
    <row r="20" spans="1:9" s="943" customFormat="1" ht="14.4" customHeight="1">
      <c r="A20" s="938"/>
      <c r="B20" s="946" t="s">
        <v>398</v>
      </c>
      <c r="C20" s="947" t="s">
        <v>464</v>
      </c>
      <c r="D20" s="287"/>
      <c r="E20" s="802"/>
      <c r="F20" s="581"/>
      <c r="G20" s="802">
        <v>1189</v>
      </c>
      <c r="H20" s="287"/>
    </row>
    <row r="21" spans="1:9" s="943" customFormat="1" ht="14.4" customHeight="1">
      <c r="A21" s="938" t="s">
        <v>57</v>
      </c>
      <c r="B21" s="939">
        <v>37</v>
      </c>
      <c r="C21" s="945" t="s">
        <v>346</v>
      </c>
      <c r="D21" s="384"/>
      <c r="E21" s="802"/>
      <c r="F21" s="581"/>
      <c r="G21" s="802">
        <f>SUM(G20:G20)</f>
        <v>1189</v>
      </c>
      <c r="H21" s="384"/>
    </row>
    <row r="22" spans="1:9" ht="15" customHeight="1">
      <c r="A22" s="938" t="s">
        <v>57</v>
      </c>
      <c r="B22" s="944">
        <v>60.000999999999998</v>
      </c>
      <c r="C22" s="940" t="s">
        <v>63</v>
      </c>
      <c r="D22" s="711"/>
      <c r="E22" s="957"/>
      <c r="F22" s="581"/>
      <c r="G22" s="957">
        <f t="shared" ref="G22" si="0">G21</f>
        <v>1189</v>
      </c>
      <c r="H22" s="711"/>
    </row>
    <row r="23" spans="1:9">
      <c r="A23" s="948" t="s">
        <v>57</v>
      </c>
      <c r="B23" s="949">
        <v>60</v>
      </c>
      <c r="C23" s="950" t="s">
        <v>128</v>
      </c>
      <c r="D23" s="685"/>
      <c r="E23" s="725"/>
      <c r="F23" s="603"/>
      <c r="G23" s="725">
        <f t="shared" ref="G23" si="1">G22</f>
        <v>1189</v>
      </c>
      <c r="H23" s="118"/>
    </row>
    <row r="24" spans="1:9">
      <c r="A24" s="938" t="s">
        <v>57</v>
      </c>
      <c r="B24" s="944">
        <v>3425</v>
      </c>
      <c r="C24" s="940" t="s">
        <v>345</v>
      </c>
      <c r="D24" s="712"/>
      <c r="E24" s="725"/>
      <c r="F24" s="603"/>
      <c r="G24" s="725">
        <f t="shared" ref="G24:G25" si="2">G23</f>
        <v>1189</v>
      </c>
      <c r="H24" s="118"/>
    </row>
    <row r="25" spans="1:9">
      <c r="A25" s="951" t="s">
        <v>57</v>
      </c>
      <c r="B25" s="952"/>
      <c r="C25" s="953" t="s">
        <v>61</v>
      </c>
      <c r="D25" s="712"/>
      <c r="E25" s="725"/>
      <c r="F25" s="603"/>
      <c r="G25" s="725">
        <f t="shared" si="2"/>
        <v>1189</v>
      </c>
      <c r="H25" s="118"/>
    </row>
    <row r="26" spans="1:9">
      <c r="A26" s="951" t="s">
        <v>57</v>
      </c>
      <c r="B26" s="954"/>
      <c r="C26" s="955" t="s">
        <v>58</v>
      </c>
      <c r="D26" s="712"/>
      <c r="E26" s="725"/>
      <c r="F26" s="603"/>
      <c r="G26" s="725">
        <f>G25</f>
        <v>1189</v>
      </c>
      <c r="H26" s="118"/>
    </row>
    <row r="31" spans="1:9">
      <c r="A31" s="673"/>
      <c r="B31" s="145"/>
      <c r="C31" s="673"/>
      <c r="D31" s="685"/>
      <c r="E31" s="685"/>
      <c r="F31" s="673"/>
      <c r="G31" s="673"/>
      <c r="H31" s="673"/>
      <c r="I31" s="673"/>
    </row>
    <row r="32" spans="1:9">
      <c r="A32" s="673"/>
      <c r="B32" s="145"/>
      <c r="C32" s="673"/>
      <c r="D32" s="685"/>
      <c r="E32" s="685"/>
      <c r="F32" s="673"/>
      <c r="G32" s="673"/>
      <c r="H32" s="673"/>
      <c r="I32" s="673"/>
    </row>
    <row r="33" spans="1:9">
      <c r="A33" s="1227"/>
      <c r="B33" s="1227"/>
      <c r="C33" s="1227"/>
      <c r="D33" s="685"/>
      <c r="E33" s="685"/>
      <c r="F33" s="673"/>
      <c r="G33" s="673"/>
      <c r="H33" s="673"/>
      <c r="I33" s="673"/>
    </row>
    <row r="34" spans="1:9">
      <c r="A34" s="673"/>
      <c r="B34" s="145"/>
      <c r="C34" s="367"/>
      <c r="D34" s="368"/>
      <c r="E34" s="367"/>
      <c r="F34" s="368"/>
      <c r="G34" s="673"/>
      <c r="H34" s="673"/>
      <c r="I34" s="673"/>
    </row>
    <row r="35" spans="1:9">
      <c r="A35" s="673"/>
      <c r="B35" s="145"/>
      <c r="C35" s="808"/>
      <c r="D35" s="76"/>
      <c r="E35" s="76"/>
      <c r="F35" s="1220"/>
      <c r="G35" s="673"/>
      <c r="H35" s="673"/>
      <c r="I35" s="673"/>
    </row>
    <row r="36" spans="1:9">
      <c r="A36" s="673"/>
      <c r="B36" s="145"/>
      <c r="C36" s="673"/>
      <c r="D36" s="685"/>
      <c r="E36" s="685"/>
      <c r="F36" s="673"/>
      <c r="G36" s="673"/>
      <c r="H36" s="673"/>
      <c r="I36" s="673"/>
    </row>
    <row r="37" spans="1:9">
      <c r="A37" s="673"/>
      <c r="B37" s="145"/>
      <c r="C37" s="673"/>
      <c r="D37" s="685"/>
      <c r="E37" s="685"/>
      <c r="F37" s="673"/>
      <c r="G37" s="673"/>
      <c r="H37" s="673"/>
      <c r="I37" s="673"/>
    </row>
    <row r="38" spans="1:9">
      <c r="A38" s="673"/>
      <c r="B38" s="145"/>
      <c r="C38" s="673"/>
      <c r="D38" s="685"/>
      <c r="E38" s="685"/>
      <c r="F38" s="673"/>
      <c r="G38" s="673"/>
      <c r="H38" s="673"/>
      <c r="I38" s="673"/>
    </row>
    <row r="39" spans="1:9">
      <c r="B39" s="120"/>
      <c r="F39" s="118"/>
      <c r="G39" s="118"/>
      <c r="H39" s="118"/>
    </row>
    <row r="45" spans="1:9">
      <c r="B45" s="120"/>
      <c r="C45" s="956"/>
    </row>
  </sheetData>
  <autoFilter ref="A14:H14"/>
  <mergeCells count="6">
    <mergeCell ref="A33:C33"/>
    <mergeCell ref="B13:G13"/>
    <mergeCell ref="A1:G1"/>
    <mergeCell ref="A2:G2"/>
    <mergeCell ref="A3:G3"/>
    <mergeCell ref="B4:G4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5" fitToHeight="15" orientation="portrait" blackAndWhite="1" useFirstPageNumber="1" r:id="rId1"/>
  <headerFooter alignWithMargins="0">
    <oddHeader xml:space="preserve">&amp;C   </oddHeader>
    <oddFooter>&amp;C&amp;"Times New Roman,Bold" 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29">
    <tabColor rgb="FF92D050"/>
  </sheetPr>
  <dimension ref="A1:I41"/>
  <sheetViews>
    <sheetView view="pageBreakPreview" topLeftCell="A7" zoomScaleSheetLayoutView="100" workbookViewId="0">
      <selection activeCell="B34" sqref="B34:I41"/>
    </sheetView>
  </sheetViews>
  <sheetFormatPr defaultColWidth="11" defaultRowHeight="13.2"/>
  <cols>
    <col min="1" max="1" width="5.44140625" style="120" customWidth="1"/>
    <col min="2" max="2" width="8.109375" style="121" customWidth="1"/>
    <col min="3" max="3" width="40.77734375" style="120" customWidth="1"/>
    <col min="4" max="4" width="7.5546875" style="118" customWidth="1"/>
    <col min="5" max="5" width="10.33203125" style="118" customWidth="1"/>
    <col min="6" max="7" width="10.33203125" style="120" customWidth="1"/>
    <col min="8" max="8" width="2.6640625" style="120" customWidth="1"/>
    <col min="9" max="16384" width="11" style="120"/>
  </cols>
  <sheetData>
    <row r="1" spans="1:8" ht="15.45" customHeight="1">
      <c r="A1" s="1198" t="s">
        <v>152</v>
      </c>
      <c r="B1" s="1198"/>
      <c r="C1" s="1198"/>
      <c r="D1" s="1198"/>
      <c r="E1" s="1198"/>
      <c r="F1" s="1198"/>
      <c r="G1" s="1198"/>
      <c r="H1" s="882"/>
    </row>
    <row r="2" spans="1:8" ht="15.45" customHeight="1">
      <c r="A2" s="1198" t="s">
        <v>619</v>
      </c>
      <c r="B2" s="1198"/>
      <c r="C2" s="1198"/>
      <c r="D2" s="1198"/>
      <c r="E2" s="1198"/>
      <c r="F2" s="1198"/>
      <c r="G2" s="1198"/>
      <c r="H2" s="882"/>
    </row>
    <row r="3" spans="1:8" ht="15.45" customHeight="1">
      <c r="A3" s="1204" t="s">
        <v>620</v>
      </c>
      <c r="B3" s="1204"/>
      <c r="C3" s="1204"/>
      <c r="D3" s="1204"/>
      <c r="E3" s="1204"/>
      <c r="F3" s="1204"/>
      <c r="G3" s="1204"/>
      <c r="H3" s="884"/>
    </row>
    <row r="4" spans="1:8" ht="15.45" customHeight="1">
      <c r="A4" s="354"/>
      <c r="B4" s="1188"/>
      <c r="C4" s="1188"/>
      <c r="D4" s="1188"/>
      <c r="E4" s="1188"/>
      <c r="F4" s="1188"/>
      <c r="G4" s="1188"/>
      <c r="H4" s="877"/>
    </row>
    <row r="5" spans="1:8" ht="15.4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.45" customHeight="1">
      <c r="A6" s="354"/>
      <c r="B6" s="356" t="s">
        <v>14</v>
      </c>
      <c r="C6" s="296" t="s">
        <v>15</v>
      </c>
      <c r="D6" s="362" t="s">
        <v>58</v>
      </c>
      <c r="E6" s="293">
        <v>696799</v>
      </c>
      <c r="F6" s="293">
        <v>50000</v>
      </c>
      <c r="G6" s="293">
        <f>SUM(E6:F6)</f>
        <v>746799</v>
      </c>
      <c r="H6" s="293"/>
    </row>
    <row r="7" spans="1:8" ht="15.45" customHeight="1">
      <c r="A7" s="354"/>
      <c r="B7" s="356" t="s">
        <v>16</v>
      </c>
      <c r="C7" s="359" t="s">
        <v>17</v>
      </c>
      <c r="D7" s="460"/>
      <c r="E7" s="294"/>
      <c r="F7" s="294"/>
      <c r="G7" s="293"/>
      <c r="H7" s="294"/>
    </row>
    <row r="8" spans="1:8" ht="15.45" customHeight="1">
      <c r="A8" s="354"/>
      <c r="B8" s="356"/>
      <c r="C8" s="359" t="s">
        <v>115</v>
      </c>
      <c r="D8" s="460" t="s">
        <v>58</v>
      </c>
      <c r="E8" s="294">
        <f>G27</f>
        <v>8425</v>
      </c>
      <c r="F8" s="601">
        <v>0</v>
      </c>
      <c r="G8" s="294">
        <f t="shared" ref="G8" si="0">SUM(E8:F8)</f>
        <v>8425</v>
      </c>
      <c r="H8" s="294"/>
    </row>
    <row r="9" spans="1:8" ht="15.45" customHeight="1">
      <c r="A9" s="931"/>
      <c r="B9" s="932" t="s">
        <v>57</v>
      </c>
      <c r="C9" s="933" t="s">
        <v>27</v>
      </c>
      <c r="D9" s="934" t="s">
        <v>58</v>
      </c>
      <c r="E9" s="935">
        <f>SUM(E6:E8)</f>
        <v>705224</v>
      </c>
      <c r="F9" s="935">
        <f>SUM(F6:F8)</f>
        <v>50000</v>
      </c>
      <c r="G9" s="935">
        <f>SUM(E9:F9)</f>
        <v>755224</v>
      </c>
      <c r="H9" s="936"/>
    </row>
    <row r="10" spans="1:8" ht="15.45" customHeight="1">
      <c r="A10" s="354"/>
      <c r="B10" s="356"/>
      <c r="C10" s="296"/>
      <c r="D10" s="295"/>
      <c r="E10" s="295"/>
      <c r="F10" s="362"/>
      <c r="G10" s="295"/>
      <c r="H10" s="295"/>
    </row>
    <row r="11" spans="1:8" ht="15.4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 ht="15.45" customHeight="1">
      <c r="A12" s="293"/>
      <c r="B12" s="937"/>
      <c r="C12" s="937"/>
      <c r="D12" s="937"/>
      <c r="E12" s="937"/>
      <c r="F12" s="937"/>
      <c r="G12" s="937"/>
      <c r="H12" s="937"/>
    </row>
    <row r="13" spans="1:8" s="66" customFormat="1" ht="15.45" customHeight="1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5.45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.45" customHeight="1" thickTop="1">
      <c r="A15" s="676"/>
      <c r="B15" s="677"/>
      <c r="C15" s="401" t="s">
        <v>61</v>
      </c>
      <c r="D15" s="119"/>
      <c r="E15" s="122"/>
      <c r="F15" s="122"/>
      <c r="G15" s="119"/>
      <c r="H15" s="119"/>
    </row>
    <row r="16" spans="1:8" ht="15.45" customHeight="1">
      <c r="A16" s="676" t="s">
        <v>62</v>
      </c>
      <c r="B16" s="998">
        <v>3055</v>
      </c>
      <c r="C16" s="401" t="s">
        <v>153</v>
      </c>
      <c r="E16" s="609"/>
      <c r="F16" s="609"/>
      <c r="G16" s="118"/>
      <c r="H16" s="118"/>
    </row>
    <row r="17" spans="1:8" ht="15.45" customHeight="1">
      <c r="A17" s="676"/>
      <c r="B17" s="999">
        <v>0.20100000000000001</v>
      </c>
      <c r="C17" s="401" t="s">
        <v>154</v>
      </c>
      <c r="E17" s="609"/>
      <c r="F17" s="609"/>
      <c r="G17" s="1000"/>
      <c r="H17" s="1000"/>
    </row>
    <row r="18" spans="1:8" ht="15.45" customHeight="1">
      <c r="A18" s="675"/>
      <c r="B18" s="410">
        <v>61</v>
      </c>
      <c r="C18" s="408" t="s">
        <v>549</v>
      </c>
      <c r="D18" s="695"/>
      <c r="E18" s="695"/>
      <c r="F18" s="695"/>
      <c r="G18" s="695"/>
      <c r="H18" s="695"/>
    </row>
    <row r="19" spans="1:8" ht="15.45" customHeight="1">
      <c r="A19" s="675"/>
      <c r="B19" s="844" t="s">
        <v>282</v>
      </c>
      <c r="C19" s="408" t="s">
        <v>259</v>
      </c>
      <c r="D19" s="287"/>
      <c r="E19" s="957"/>
      <c r="F19" s="581"/>
      <c r="G19" s="957">
        <v>3425</v>
      </c>
      <c r="H19" s="287"/>
    </row>
    <row r="20" spans="1:8" ht="15.45" customHeight="1">
      <c r="A20" s="675" t="s">
        <v>57</v>
      </c>
      <c r="B20" s="410">
        <v>61</v>
      </c>
      <c r="C20" s="408" t="s">
        <v>549</v>
      </c>
      <c r="D20" s="119"/>
      <c r="E20" s="839"/>
      <c r="F20" s="290"/>
      <c r="G20" s="564">
        <v>3425</v>
      </c>
      <c r="H20" s="941"/>
    </row>
    <row r="21" spans="1:8" ht="15.45" customHeight="1">
      <c r="A21" s="675"/>
      <c r="B21" s="410"/>
      <c r="C21" s="408"/>
      <c r="D21" s="119"/>
      <c r="E21" s="119"/>
      <c r="F21" s="70"/>
      <c r="G21" s="941"/>
      <c r="H21" s="941"/>
    </row>
    <row r="22" spans="1:8" ht="15.45" customHeight="1">
      <c r="A22" s="675"/>
      <c r="B22" s="410">
        <v>64</v>
      </c>
      <c r="C22" s="408" t="s">
        <v>45</v>
      </c>
      <c r="D22" s="76"/>
      <c r="E22" s="76"/>
      <c r="F22" s="76"/>
      <c r="G22" s="76"/>
      <c r="H22" s="76"/>
    </row>
    <row r="23" spans="1:8" ht="15.45" customHeight="1">
      <c r="A23" s="675"/>
      <c r="B23" s="844" t="s">
        <v>509</v>
      </c>
      <c r="C23" s="1001" t="s">
        <v>550</v>
      </c>
      <c r="D23" s="484"/>
      <c r="E23" s="810"/>
      <c r="F23" s="290"/>
      <c r="G23" s="810">
        <v>5000</v>
      </c>
      <c r="H23" s="123" t="s">
        <v>214</v>
      </c>
    </row>
    <row r="24" spans="1:8" ht="15.45" customHeight="1">
      <c r="A24" s="675" t="s">
        <v>57</v>
      </c>
      <c r="B24" s="410">
        <v>64</v>
      </c>
      <c r="C24" s="408" t="s">
        <v>45</v>
      </c>
      <c r="E24" s="712"/>
      <c r="F24" s="581"/>
      <c r="G24" s="712">
        <v>5000</v>
      </c>
      <c r="H24" s="118"/>
    </row>
    <row r="25" spans="1:8" ht="15.45" customHeight="1">
      <c r="A25" s="675" t="s">
        <v>57</v>
      </c>
      <c r="B25" s="1002">
        <v>0.20100000000000001</v>
      </c>
      <c r="C25" s="146" t="s">
        <v>154</v>
      </c>
      <c r="E25" s="725"/>
      <c r="F25" s="603"/>
      <c r="G25" s="725">
        <v>8425</v>
      </c>
      <c r="H25" s="118"/>
    </row>
    <row r="26" spans="1:8" ht="15.45" customHeight="1">
      <c r="A26" s="845" t="s">
        <v>57</v>
      </c>
      <c r="B26" s="1003">
        <v>3055</v>
      </c>
      <c r="C26" s="146" t="s">
        <v>153</v>
      </c>
      <c r="D26" s="712"/>
      <c r="E26" s="712"/>
      <c r="F26" s="581"/>
      <c r="G26" s="712">
        <v>8425</v>
      </c>
      <c r="H26" s="118"/>
    </row>
    <row r="27" spans="1:8" ht="15.45" customHeight="1">
      <c r="A27" s="979" t="s">
        <v>57</v>
      </c>
      <c r="B27" s="1004"/>
      <c r="C27" s="399" t="s">
        <v>61</v>
      </c>
      <c r="D27" s="712"/>
      <c r="E27" s="725"/>
      <c r="F27" s="603"/>
      <c r="G27" s="725">
        <v>8425</v>
      </c>
      <c r="H27" s="118"/>
    </row>
    <row r="28" spans="1:8" ht="15.45" customHeight="1">
      <c r="A28" s="979" t="s">
        <v>57</v>
      </c>
      <c r="B28" s="1004"/>
      <c r="C28" s="399" t="s">
        <v>58</v>
      </c>
      <c r="D28" s="712"/>
      <c r="E28" s="712"/>
      <c r="F28" s="581"/>
      <c r="G28" s="712">
        <v>8425</v>
      </c>
      <c r="H28" s="118"/>
    </row>
    <row r="29" spans="1:8" ht="15.45" customHeight="1">
      <c r="A29" s="675"/>
      <c r="B29" s="410"/>
      <c r="C29" s="146"/>
      <c r="D29" s="685"/>
      <c r="E29" s="685"/>
      <c r="F29" s="287"/>
      <c r="G29" s="685"/>
      <c r="H29" s="118"/>
    </row>
    <row r="30" spans="1:8" ht="15.45" customHeight="1">
      <c r="A30" s="120" t="s">
        <v>216</v>
      </c>
    </row>
    <row r="31" spans="1:8" ht="15.45" customHeight="1">
      <c r="A31" s="1096" t="s">
        <v>214</v>
      </c>
      <c r="B31" s="220" t="s">
        <v>723</v>
      </c>
    </row>
    <row r="34" spans="2:9">
      <c r="B34" s="145"/>
      <c r="C34" s="673"/>
      <c r="D34" s="685"/>
      <c r="E34" s="685"/>
      <c r="F34" s="673"/>
      <c r="G34" s="673"/>
      <c r="H34" s="673"/>
      <c r="I34" s="673"/>
    </row>
    <row r="35" spans="2:9">
      <c r="B35" s="145"/>
      <c r="C35" s="367"/>
      <c r="D35" s="368"/>
      <c r="E35" s="367"/>
      <c r="F35" s="368"/>
      <c r="G35" s="673"/>
      <c r="H35" s="673"/>
      <c r="I35" s="673"/>
    </row>
    <row r="36" spans="2:9">
      <c r="B36" s="145"/>
      <c r="C36" s="808"/>
      <c r="D36" s="76"/>
      <c r="E36" s="76"/>
      <c r="F36" s="1220"/>
      <c r="G36" s="673"/>
      <c r="H36" s="673"/>
      <c r="I36" s="673"/>
    </row>
    <row r="37" spans="2:9">
      <c r="B37" s="145"/>
      <c r="C37" s="673"/>
      <c r="D37" s="685"/>
      <c r="E37" s="685"/>
      <c r="F37" s="673"/>
      <c r="G37" s="673"/>
      <c r="H37" s="673"/>
      <c r="I37" s="673"/>
    </row>
    <row r="38" spans="2:9">
      <c r="B38" s="673"/>
      <c r="C38" s="1017"/>
      <c r="D38" s="685"/>
      <c r="E38" s="685"/>
      <c r="F38" s="673"/>
      <c r="G38" s="673"/>
      <c r="H38" s="673"/>
      <c r="I38" s="673"/>
    </row>
    <row r="39" spans="2:9">
      <c r="B39" s="145"/>
      <c r="C39" s="673"/>
      <c r="D39" s="685"/>
      <c r="E39" s="685"/>
      <c r="F39" s="673"/>
      <c r="G39" s="673"/>
      <c r="H39" s="673"/>
      <c r="I39" s="673"/>
    </row>
    <row r="40" spans="2:9">
      <c r="B40" s="145"/>
      <c r="C40" s="673"/>
      <c r="D40" s="685"/>
      <c r="E40" s="685"/>
      <c r="F40" s="673"/>
      <c r="G40" s="673"/>
      <c r="H40" s="673"/>
      <c r="I40" s="673"/>
    </row>
    <row r="41" spans="2:9">
      <c r="B41" s="145"/>
      <c r="C41" s="673"/>
      <c r="D41" s="685"/>
      <c r="E41" s="685"/>
      <c r="F41" s="673"/>
      <c r="G41" s="673"/>
      <c r="H41" s="673"/>
      <c r="I41" s="673"/>
    </row>
  </sheetData>
  <autoFilter ref="A14:H14"/>
  <mergeCells count="5">
    <mergeCell ref="A1:G1"/>
    <mergeCell ref="A2:G2"/>
    <mergeCell ref="A3:G3"/>
    <mergeCell ref="B4:G4"/>
    <mergeCell ref="B13:G1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6" fitToHeight="15" orientation="portrait" blackAndWhite="1" useFirstPageNumber="1" r:id="rId1"/>
  <headerFooter alignWithMargins="0">
    <oddHeader xml:space="preserve">&amp;C   </oddHeader>
    <oddFooter>&amp;C&amp;"Times New Roman,Bold" 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syncVertical="1" syncRef="A70" transitionEvaluation="1" codeName="Sheet30">
    <tabColor rgb="FF92D050"/>
  </sheetPr>
  <dimension ref="A1:P93"/>
  <sheetViews>
    <sheetView view="pageBreakPreview" topLeftCell="A70" zoomScale="115" zoomScaleSheetLayoutView="115" workbookViewId="0">
      <selection activeCell="A83" sqref="A83:H93"/>
    </sheetView>
  </sheetViews>
  <sheetFormatPr defaultColWidth="9.109375" defaultRowHeight="13.2"/>
  <cols>
    <col min="1" max="1" width="6.109375" style="880" customWidth="1"/>
    <col min="2" max="2" width="7.6640625" style="129" customWidth="1"/>
    <col min="3" max="3" width="40.77734375" style="78" customWidth="1"/>
    <col min="4" max="4" width="7.33203125" style="81" customWidth="1"/>
    <col min="5" max="5" width="10.33203125" style="81" customWidth="1"/>
    <col min="6" max="7" width="10.33203125" style="78" customWidth="1"/>
    <col min="8" max="8" width="3.77734375" style="1092" customWidth="1"/>
    <col min="9" max="10" width="12.44140625" style="75" customWidth="1"/>
    <col min="11" max="16" width="9.109375" style="75"/>
    <col min="17" max="16384" width="9.109375" style="78"/>
  </cols>
  <sheetData>
    <row r="1" spans="1:16">
      <c r="A1" s="1200" t="s">
        <v>69</v>
      </c>
      <c r="B1" s="1200"/>
      <c r="C1" s="1200"/>
      <c r="D1" s="1200"/>
      <c r="E1" s="1200"/>
      <c r="F1" s="1200"/>
      <c r="G1" s="1200"/>
      <c r="H1" s="1090"/>
      <c r="I1" s="78"/>
      <c r="J1" s="78"/>
      <c r="K1" s="78"/>
      <c r="L1" s="78"/>
      <c r="M1" s="78"/>
      <c r="N1" s="78"/>
      <c r="O1" s="78"/>
      <c r="P1" s="78"/>
    </row>
    <row r="2" spans="1:16">
      <c r="A2" s="1200" t="s">
        <v>389</v>
      </c>
      <c r="B2" s="1200"/>
      <c r="C2" s="1200"/>
      <c r="D2" s="1200"/>
      <c r="E2" s="1200"/>
      <c r="F2" s="1200"/>
      <c r="G2" s="1200"/>
      <c r="H2" s="1090"/>
      <c r="I2" s="78"/>
      <c r="J2" s="78"/>
      <c r="K2" s="78"/>
      <c r="L2" s="78"/>
      <c r="M2" s="78"/>
      <c r="N2" s="78"/>
      <c r="O2" s="78"/>
      <c r="P2" s="78"/>
    </row>
    <row r="3" spans="1:16">
      <c r="A3" s="1187" t="s">
        <v>621</v>
      </c>
      <c r="B3" s="1187"/>
      <c r="C3" s="1187"/>
      <c r="D3" s="1187"/>
      <c r="E3" s="1187"/>
      <c r="F3" s="1187"/>
      <c r="G3" s="1187"/>
      <c r="H3" s="1088"/>
      <c r="I3" s="78"/>
      <c r="J3" s="78"/>
      <c r="K3" s="78"/>
      <c r="L3" s="78"/>
      <c r="M3" s="78"/>
      <c r="N3" s="78"/>
      <c r="O3" s="78"/>
      <c r="P3" s="78"/>
    </row>
    <row r="4" spans="1:16" ht="13.8">
      <c r="A4" s="354"/>
      <c r="B4" s="877"/>
      <c r="C4" s="877"/>
      <c r="D4" s="877"/>
      <c r="E4" s="877"/>
      <c r="F4" s="877"/>
      <c r="G4" s="877"/>
      <c r="H4" s="360"/>
      <c r="I4" s="78"/>
      <c r="J4" s="78"/>
      <c r="K4" s="78"/>
      <c r="L4" s="78"/>
      <c r="M4" s="78"/>
      <c r="N4" s="78"/>
      <c r="O4" s="78"/>
      <c r="P4" s="78"/>
    </row>
    <row r="5" spans="1:16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  <c r="I5" s="78"/>
      <c r="J5" s="78"/>
      <c r="K5" s="78"/>
      <c r="L5" s="78"/>
      <c r="M5" s="78"/>
      <c r="N5" s="78"/>
      <c r="O5" s="78"/>
      <c r="P5" s="78"/>
    </row>
    <row r="6" spans="1:16">
      <c r="A6" s="354"/>
      <c r="B6" s="356" t="s">
        <v>14</v>
      </c>
      <c r="C6" s="296" t="s">
        <v>15</v>
      </c>
      <c r="D6" s="362" t="s">
        <v>58</v>
      </c>
      <c r="E6" s="293">
        <v>2921717</v>
      </c>
      <c r="F6" s="293">
        <v>312171</v>
      </c>
      <c r="G6" s="293">
        <f>SUM(E6:F6)</f>
        <v>3233888</v>
      </c>
      <c r="H6" s="362"/>
      <c r="I6" s="78"/>
      <c r="J6" s="78"/>
      <c r="K6" s="78"/>
      <c r="L6" s="78"/>
      <c r="M6" s="78"/>
      <c r="N6" s="78"/>
      <c r="O6" s="78"/>
      <c r="P6" s="78"/>
    </row>
    <row r="7" spans="1:16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  <c r="I7" s="78"/>
      <c r="J7" s="78"/>
      <c r="K7" s="78"/>
      <c r="L7" s="78"/>
      <c r="M7" s="78"/>
      <c r="N7" s="78"/>
      <c r="O7" s="78"/>
      <c r="P7" s="78"/>
    </row>
    <row r="8" spans="1:16">
      <c r="A8" s="354"/>
      <c r="B8" s="356"/>
      <c r="C8" s="359" t="s">
        <v>115</v>
      </c>
      <c r="D8" s="460" t="s">
        <v>58</v>
      </c>
      <c r="E8" s="294">
        <f>G55</f>
        <v>20560</v>
      </c>
      <c r="F8" s="461">
        <f>G75</f>
        <v>6000</v>
      </c>
      <c r="G8" s="294">
        <f>SUM(E8:F8)</f>
        <v>26560</v>
      </c>
      <c r="H8" s="460"/>
      <c r="I8" s="78"/>
      <c r="J8" s="78"/>
      <c r="K8" s="78"/>
      <c r="L8" s="78"/>
      <c r="M8" s="78"/>
      <c r="N8" s="78"/>
      <c r="O8" s="78"/>
      <c r="P8" s="78"/>
    </row>
    <row r="9" spans="1:16">
      <c r="A9" s="354"/>
      <c r="B9" s="361" t="s">
        <v>57</v>
      </c>
      <c r="C9" s="296" t="s">
        <v>27</v>
      </c>
      <c r="D9" s="462" t="s">
        <v>58</v>
      </c>
      <c r="E9" s="463">
        <f>SUM(E6:E8)</f>
        <v>2942277</v>
      </c>
      <c r="F9" s="463">
        <f>SUM(F6:F8)</f>
        <v>318171</v>
      </c>
      <c r="G9" s="463">
        <f>SUM(E9:F9)</f>
        <v>3260448</v>
      </c>
      <c r="H9" s="362"/>
      <c r="I9" s="78"/>
      <c r="J9" s="78"/>
      <c r="K9" s="78"/>
      <c r="L9" s="78"/>
      <c r="M9" s="78"/>
      <c r="N9" s="78"/>
      <c r="O9" s="78"/>
      <c r="P9" s="78"/>
    </row>
    <row r="10" spans="1:16">
      <c r="A10" s="354"/>
      <c r="B10" s="356"/>
      <c r="C10" s="296"/>
      <c r="D10" s="295"/>
      <c r="E10" s="295"/>
      <c r="F10" s="362"/>
      <c r="G10" s="295"/>
      <c r="H10" s="362"/>
      <c r="I10" s="78"/>
      <c r="J10" s="78"/>
      <c r="K10" s="78"/>
      <c r="L10" s="78"/>
      <c r="M10" s="78"/>
      <c r="N10" s="78"/>
      <c r="O10" s="78"/>
      <c r="P10" s="78"/>
    </row>
    <row r="11" spans="1:16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  <c r="I11" s="78"/>
      <c r="J11" s="78"/>
      <c r="K11" s="78"/>
      <c r="L11" s="78"/>
      <c r="M11" s="78"/>
      <c r="N11" s="78"/>
      <c r="O11" s="78"/>
      <c r="P11" s="78"/>
    </row>
    <row r="12" spans="1:16" s="66" customFormat="1">
      <c r="A12" s="293"/>
      <c r="B12" s="358"/>
      <c r="C12" s="358"/>
      <c r="D12" s="358"/>
      <c r="E12" s="358"/>
      <c r="F12" s="358"/>
      <c r="G12" s="358"/>
      <c r="H12" s="357"/>
    </row>
    <row r="13" spans="1:16" s="66" customFormat="1" ht="13.8" thickBot="1">
      <c r="A13" s="365"/>
      <c r="B13" s="875"/>
      <c r="C13" s="875"/>
      <c r="D13" s="875"/>
      <c r="E13" s="875"/>
      <c r="F13" s="875"/>
      <c r="G13" s="875" t="s">
        <v>107</v>
      </c>
      <c r="H13" s="357"/>
    </row>
    <row r="14" spans="1:16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16" ht="13.8" thickTop="1">
      <c r="A15" s="323"/>
      <c r="B15" s="127"/>
      <c r="C15" s="125" t="s">
        <v>61</v>
      </c>
      <c r="D15" s="82"/>
      <c r="E15" s="122"/>
      <c r="F15" s="122"/>
      <c r="G15" s="82"/>
      <c r="H15" s="600"/>
      <c r="K15" s="78"/>
      <c r="L15" s="78"/>
      <c r="M15" s="78"/>
      <c r="N15" s="78"/>
      <c r="O15" s="78"/>
      <c r="P15" s="78"/>
    </row>
    <row r="16" spans="1:16" ht="26.4">
      <c r="A16" s="323" t="s">
        <v>62</v>
      </c>
      <c r="B16" s="326">
        <v>2225</v>
      </c>
      <c r="C16" s="125" t="s">
        <v>551</v>
      </c>
      <c r="D16" s="82"/>
      <c r="E16" s="70"/>
      <c r="F16" s="122"/>
      <c r="G16" s="82"/>
      <c r="H16" s="600"/>
      <c r="I16" s="78"/>
      <c r="J16" s="78"/>
      <c r="K16" s="78"/>
      <c r="L16" s="78"/>
      <c r="M16" s="78"/>
      <c r="N16" s="78"/>
      <c r="O16" s="78"/>
      <c r="P16" s="78"/>
    </row>
    <row r="17" spans="1:16">
      <c r="A17" s="323"/>
      <c r="B17" s="332">
        <v>80</v>
      </c>
      <c r="C17" s="126" t="s">
        <v>49</v>
      </c>
      <c r="D17" s="80"/>
      <c r="E17" s="79"/>
      <c r="F17" s="79"/>
      <c r="G17" s="79"/>
      <c r="H17" s="584"/>
      <c r="I17" s="78"/>
      <c r="J17" s="78"/>
      <c r="K17" s="78"/>
      <c r="L17" s="78"/>
      <c r="M17" s="78"/>
      <c r="N17" s="78"/>
      <c r="O17" s="78"/>
      <c r="P17" s="78"/>
    </row>
    <row r="18" spans="1:16">
      <c r="A18" s="323"/>
      <c r="B18" s="392">
        <v>80.8</v>
      </c>
      <c r="C18" s="125" t="s">
        <v>24</v>
      </c>
      <c r="D18" s="80"/>
      <c r="E18" s="79"/>
      <c r="F18" s="79"/>
      <c r="G18" s="79"/>
      <c r="H18" s="584"/>
      <c r="I18" s="78"/>
      <c r="J18" s="78"/>
      <c r="K18" s="78"/>
      <c r="L18" s="78"/>
      <c r="M18" s="78"/>
      <c r="N18" s="78"/>
      <c r="O18" s="78"/>
      <c r="P18" s="78"/>
    </row>
    <row r="19" spans="1:16">
      <c r="A19" s="323"/>
      <c r="B19" s="327">
        <v>52</v>
      </c>
      <c r="C19" s="126" t="s">
        <v>556</v>
      </c>
      <c r="E19" s="78"/>
      <c r="I19" s="78"/>
      <c r="J19" s="78"/>
      <c r="K19" s="78"/>
      <c r="L19" s="78"/>
      <c r="M19" s="78"/>
      <c r="N19" s="78"/>
      <c r="O19" s="78"/>
      <c r="P19" s="78"/>
    </row>
    <row r="20" spans="1:16" ht="16.95" customHeight="1">
      <c r="A20" s="323"/>
      <c r="B20" s="1006" t="s">
        <v>557</v>
      </c>
      <c r="C20" s="328" t="s">
        <v>558</v>
      </c>
      <c r="D20" s="580"/>
      <c r="E20" s="595"/>
      <c r="F20" s="581"/>
      <c r="G20" s="595">
        <v>1050</v>
      </c>
      <c r="H20" s="594" t="s">
        <v>214</v>
      </c>
      <c r="I20" s="78"/>
      <c r="J20" s="78"/>
      <c r="K20" s="78"/>
      <c r="L20" s="78"/>
      <c r="M20" s="78"/>
      <c r="N20" s="78"/>
      <c r="O20" s="78"/>
      <c r="P20" s="78"/>
    </row>
    <row r="21" spans="1:16">
      <c r="A21" s="323" t="s">
        <v>57</v>
      </c>
      <c r="B21" s="327">
        <v>52</v>
      </c>
      <c r="C21" s="126" t="s">
        <v>556</v>
      </c>
      <c r="E21" s="621"/>
      <c r="F21" s="603"/>
      <c r="G21" s="621">
        <v>1050</v>
      </c>
      <c r="H21" s="594"/>
      <c r="I21" s="78"/>
      <c r="J21" s="78"/>
      <c r="K21" s="78"/>
      <c r="L21" s="78"/>
      <c r="M21" s="78"/>
      <c r="N21" s="78"/>
      <c r="O21" s="78"/>
      <c r="P21" s="78"/>
    </row>
    <row r="22" spans="1:16">
      <c r="A22" s="323" t="s">
        <v>57</v>
      </c>
      <c r="B22" s="392">
        <v>80.8</v>
      </c>
      <c r="C22" s="125" t="s">
        <v>24</v>
      </c>
      <c r="E22" s="595"/>
      <c r="F22" s="581"/>
      <c r="G22" s="595">
        <v>1050</v>
      </c>
      <c r="H22" s="594"/>
      <c r="I22" s="78"/>
      <c r="J22" s="78"/>
      <c r="K22" s="78"/>
      <c r="L22" s="78"/>
      <c r="M22" s="78"/>
      <c r="N22" s="78"/>
      <c r="O22" s="78"/>
      <c r="P22" s="78"/>
    </row>
    <row r="23" spans="1:16">
      <c r="A23" s="323" t="s">
        <v>57</v>
      </c>
      <c r="B23" s="127">
        <v>80</v>
      </c>
      <c r="C23" s="126" t="s">
        <v>49</v>
      </c>
      <c r="E23" s="595"/>
      <c r="F23" s="581"/>
      <c r="G23" s="595">
        <v>1050</v>
      </c>
      <c r="H23" s="594"/>
      <c r="I23" s="78"/>
      <c r="J23" s="78"/>
      <c r="K23" s="78"/>
      <c r="L23" s="78"/>
      <c r="M23" s="78"/>
      <c r="N23" s="78"/>
      <c r="O23" s="78"/>
      <c r="P23" s="78"/>
    </row>
    <row r="24" spans="1:16" ht="26.4">
      <c r="A24" s="323" t="s">
        <v>57</v>
      </c>
      <c r="B24" s="326">
        <v>2225</v>
      </c>
      <c r="C24" s="125" t="s">
        <v>559</v>
      </c>
      <c r="E24" s="595"/>
      <c r="F24" s="581"/>
      <c r="G24" s="595">
        <v>1050</v>
      </c>
      <c r="H24" s="594"/>
      <c r="I24" s="78"/>
      <c r="J24" s="78"/>
      <c r="K24" s="78"/>
      <c r="L24" s="78"/>
      <c r="M24" s="78"/>
      <c r="N24" s="78"/>
      <c r="O24" s="78"/>
      <c r="P24" s="78"/>
    </row>
    <row r="25" spans="1:16">
      <c r="A25" s="553"/>
      <c r="B25" s="585"/>
      <c r="C25" s="79"/>
      <c r="E25" s="78"/>
      <c r="I25" s="78"/>
      <c r="J25" s="78"/>
      <c r="K25" s="78"/>
      <c r="L25" s="78"/>
      <c r="M25" s="78"/>
      <c r="N25" s="78"/>
      <c r="O25" s="78"/>
      <c r="P25" s="78"/>
    </row>
    <row r="26" spans="1:16">
      <c r="A26" s="323" t="s">
        <v>62</v>
      </c>
      <c r="B26" s="326">
        <v>2235</v>
      </c>
      <c r="C26" s="125" t="s">
        <v>180</v>
      </c>
      <c r="E26" s="78"/>
      <c r="I26" s="78"/>
      <c r="J26" s="78"/>
      <c r="K26" s="78"/>
      <c r="L26" s="78"/>
      <c r="M26" s="78"/>
      <c r="N26" s="78"/>
      <c r="O26" s="78"/>
      <c r="P26" s="78"/>
    </row>
    <row r="27" spans="1:16">
      <c r="A27" s="323"/>
      <c r="B27" s="332">
        <v>2</v>
      </c>
      <c r="C27" s="126" t="s">
        <v>199</v>
      </c>
      <c r="E27" s="78"/>
      <c r="I27" s="78"/>
      <c r="J27" s="78"/>
      <c r="K27" s="78"/>
      <c r="L27" s="78"/>
      <c r="M27" s="78"/>
      <c r="N27" s="78"/>
      <c r="O27" s="78"/>
      <c r="P27" s="78"/>
    </row>
    <row r="28" spans="1:16">
      <c r="A28" s="323"/>
      <c r="B28" s="378">
        <v>2.101</v>
      </c>
      <c r="C28" s="336" t="s">
        <v>776</v>
      </c>
      <c r="E28" s="78"/>
      <c r="I28" s="78"/>
      <c r="J28" s="78"/>
      <c r="K28" s="78"/>
      <c r="L28" s="78"/>
      <c r="M28" s="78"/>
      <c r="N28" s="78"/>
      <c r="O28" s="78"/>
      <c r="P28" s="78"/>
    </row>
    <row r="29" spans="1:16">
      <c r="A29" s="323"/>
      <c r="B29" s="128">
        <v>60</v>
      </c>
      <c r="C29" s="335" t="s">
        <v>777</v>
      </c>
      <c r="E29" s="78"/>
      <c r="I29" s="78"/>
      <c r="J29" s="78"/>
      <c r="K29" s="78"/>
      <c r="L29" s="78"/>
      <c r="M29" s="78"/>
      <c r="N29" s="78"/>
      <c r="O29" s="78"/>
      <c r="P29" s="78"/>
    </row>
    <row r="30" spans="1:16" ht="15.6" customHeight="1">
      <c r="A30" s="323"/>
      <c r="B30" s="341" t="s">
        <v>131</v>
      </c>
      <c r="C30" s="335" t="s">
        <v>778</v>
      </c>
      <c r="D30" s="580"/>
      <c r="E30" s="595"/>
      <c r="F30" s="581"/>
      <c r="G30" s="595">
        <v>8393</v>
      </c>
      <c r="H30" s="1078" t="s">
        <v>215</v>
      </c>
      <c r="I30" s="78"/>
      <c r="J30" s="78"/>
      <c r="K30" s="78"/>
      <c r="L30" s="78"/>
      <c r="M30" s="78"/>
      <c r="N30" s="78"/>
      <c r="O30" s="78"/>
      <c r="P30" s="78"/>
    </row>
    <row r="31" spans="1:16">
      <c r="A31" s="323" t="s">
        <v>57</v>
      </c>
      <c r="B31" s="128">
        <v>60</v>
      </c>
      <c r="C31" s="335" t="s">
        <v>777</v>
      </c>
      <c r="E31" s="595"/>
      <c r="F31" s="581"/>
      <c r="G31" s="595">
        <v>8393</v>
      </c>
      <c r="H31" s="594"/>
      <c r="I31" s="78"/>
      <c r="J31" s="78"/>
      <c r="K31" s="78"/>
      <c r="L31" s="78"/>
      <c r="M31" s="78"/>
      <c r="N31" s="78"/>
      <c r="O31" s="78"/>
      <c r="P31" s="78"/>
    </row>
    <row r="32" spans="1:16">
      <c r="A32" s="323" t="s">
        <v>57</v>
      </c>
      <c r="B32" s="378">
        <v>2.101</v>
      </c>
      <c r="C32" s="336" t="s">
        <v>776</v>
      </c>
      <c r="E32" s="595"/>
      <c r="F32" s="581"/>
      <c r="G32" s="595">
        <v>8393</v>
      </c>
      <c r="H32" s="594"/>
      <c r="I32" s="78"/>
      <c r="J32" s="78"/>
      <c r="K32" s="78"/>
      <c r="L32" s="78"/>
      <c r="M32" s="78"/>
      <c r="N32" s="78"/>
      <c r="O32" s="78"/>
      <c r="P32" s="78"/>
    </row>
    <row r="33" spans="1:16">
      <c r="A33" s="323"/>
      <c r="B33" s="332"/>
      <c r="C33" s="126"/>
      <c r="E33" s="78"/>
      <c r="I33" s="78"/>
      <c r="J33" s="78"/>
      <c r="K33" s="78"/>
      <c r="L33" s="78"/>
      <c r="M33" s="78"/>
      <c r="N33" s="78"/>
      <c r="O33" s="78"/>
      <c r="P33" s="78"/>
    </row>
    <row r="34" spans="1:16">
      <c r="A34" s="323"/>
      <c r="B34" s="392">
        <v>2.1040000000000001</v>
      </c>
      <c r="C34" s="125" t="s">
        <v>200</v>
      </c>
    </row>
    <row r="35" spans="1:16">
      <c r="A35" s="1057" t="s">
        <v>217</v>
      </c>
      <c r="B35" s="127">
        <v>68</v>
      </c>
      <c r="C35" s="126" t="s">
        <v>641</v>
      </c>
    </row>
    <row r="36" spans="1:16" ht="16.2" customHeight="1">
      <c r="A36" s="323"/>
      <c r="B36" s="341" t="s">
        <v>510</v>
      </c>
      <c r="C36" s="126" t="s">
        <v>641</v>
      </c>
      <c r="D36" s="580"/>
      <c r="F36" s="580"/>
      <c r="G36" s="80">
        <v>5000</v>
      </c>
      <c r="H36" s="1078"/>
    </row>
    <row r="37" spans="1:16">
      <c r="A37" s="323"/>
      <c r="B37" s="127">
        <v>68</v>
      </c>
      <c r="C37" s="126" t="str">
        <f>C35</f>
        <v>National Action Plan for Senior Citizen</v>
      </c>
      <c r="E37" s="595"/>
      <c r="F37" s="811"/>
      <c r="G37" s="811">
        <v>5000</v>
      </c>
    </row>
    <row r="38" spans="1:16">
      <c r="A38" s="323" t="s">
        <v>57</v>
      </c>
      <c r="B38" s="392">
        <v>2.1040000000000001</v>
      </c>
      <c r="C38" s="125" t="s">
        <v>200</v>
      </c>
      <c r="E38" s="621"/>
      <c r="F38" s="603"/>
      <c r="G38" s="621">
        <v>5000</v>
      </c>
      <c r="H38" s="594"/>
    </row>
    <row r="39" spans="1:16">
      <c r="A39" s="323" t="s">
        <v>57</v>
      </c>
      <c r="B39" s="332">
        <v>2</v>
      </c>
      <c r="C39" s="126" t="s">
        <v>199</v>
      </c>
      <c r="E39" s="595"/>
      <c r="F39" s="581"/>
      <c r="G39" s="595">
        <v>13393</v>
      </c>
      <c r="H39" s="594"/>
    </row>
    <row r="40" spans="1:16">
      <c r="A40" s="323"/>
      <c r="B40" s="332"/>
      <c r="C40" s="126"/>
    </row>
    <row r="41" spans="1:16">
      <c r="A41" s="323"/>
      <c r="B41" s="332">
        <v>3</v>
      </c>
      <c r="C41" s="126" t="s">
        <v>560</v>
      </c>
    </row>
    <row r="42" spans="1:16">
      <c r="B42" s="392">
        <v>3.101</v>
      </c>
      <c r="C42" s="125" t="s">
        <v>561</v>
      </c>
    </row>
    <row r="43" spans="1:16">
      <c r="A43" s="323"/>
      <c r="B43" s="332">
        <v>60</v>
      </c>
      <c r="C43" s="126" t="s">
        <v>562</v>
      </c>
    </row>
    <row r="44" spans="1:16" ht="14.4" customHeight="1">
      <c r="A44" s="878"/>
      <c r="B44" s="127" t="s">
        <v>563</v>
      </c>
      <c r="C44" s="126" t="s">
        <v>564</v>
      </c>
      <c r="D44" s="580"/>
      <c r="E44" s="595"/>
      <c r="F44" s="581"/>
      <c r="G44" s="595">
        <v>3386</v>
      </c>
      <c r="H44" s="1078"/>
    </row>
    <row r="45" spans="1:16">
      <c r="A45" s="323" t="s">
        <v>57</v>
      </c>
      <c r="B45" s="332">
        <v>60</v>
      </c>
      <c r="C45" s="126" t="s">
        <v>562</v>
      </c>
      <c r="E45" s="621"/>
      <c r="F45" s="603"/>
      <c r="G45" s="621">
        <v>3386</v>
      </c>
      <c r="H45" s="594"/>
    </row>
    <row r="46" spans="1:16">
      <c r="A46" s="323" t="s">
        <v>57</v>
      </c>
      <c r="B46" s="392">
        <v>3.101</v>
      </c>
      <c r="C46" s="125" t="s">
        <v>561</v>
      </c>
      <c r="E46" s="621"/>
      <c r="F46" s="603"/>
      <c r="G46" s="621">
        <v>3386</v>
      </c>
      <c r="H46" s="594"/>
    </row>
    <row r="47" spans="1:16">
      <c r="A47" s="323"/>
      <c r="B47" s="392"/>
      <c r="C47" s="125"/>
    </row>
    <row r="48" spans="1:16">
      <c r="B48" s="392">
        <v>3.1019999999999999</v>
      </c>
      <c r="C48" s="125" t="s">
        <v>565</v>
      </c>
    </row>
    <row r="49" spans="1:8">
      <c r="B49" s="334">
        <v>61</v>
      </c>
      <c r="C49" s="335" t="s">
        <v>562</v>
      </c>
    </row>
    <row r="50" spans="1:8" ht="15" customHeight="1">
      <c r="A50" s="323"/>
      <c r="B50" s="834" t="s">
        <v>566</v>
      </c>
      <c r="C50" s="328" t="s">
        <v>567</v>
      </c>
      <c r="D50" s="580"/>
      <c r="F50" s="580"/>
      <c r="G50" s="81">
        <v>2731</v>
      </c>
      <c r="H50" s="1078"/>
    </row>
    <row r="51" spans="1:8">
      <c r="A51" s="323" t="s">
        <v>57</v>
      </c>
      <c r="B51" s="332">
        <v>61</v>
      </c>
      <c r="C51" s="126" t="s">
        <v>562</v>
      </c>
      <c r="E51" s="595"/>
      <c r="F51" s="581"/>
      <c r="G51" s="595">
        <v>2731</v>
      </c>
      <c r="H51" s="594"/>
    </row>
    <row r="52" spans="1:8">
      <c r="A52" s="323" t="s">
        <v>57</v>
      </c>
      <c r="B52" s="392">
        <v>3.1019999999999999</v>
      </c>
      <c r="C52" s="125" t="s">
        <v>565</v>
      </c>
      <c r="E52" s="621"/>
      <c r="F52" s="603"/>
      <c r="G52" s="621">
        <v>2731</v>
      </c>
      <c r="H52" s="594"/>
    </row>
    <row r="53" spans="1:8">
      <c r="A53" s="323" t="s">
        <v>57</v>
      </c>
      <c r="B53" s="332">
        <v>3</v>
      </c>
      <c r="C53" s="126" t="s">
        <v>560</v>
      </c>
      <c r="E53" s="621"/>
      <c r="F53" s="603"/>
      <c r="G53" s="621">
        <v>6117</v>
      </c>
      <c r="H53" s="594"/>
    </row>
    <row r="54" spans="1:8">
      <c r="A54" s="323" t="s">
        <v>57</v>
      </c>
      <c r="B54" s="326">
        <v>2235</v>
      </c>
      <c r="C54" s="125" t="s">
        <v>180</v>
      </c>
      <c r="D54" s="595"/>
      <c r="E54" s="621"/>
      <c r="F54" s="603"/>
      <c r="G54" s="621">
        <v>19510</v>
      </c>
      <c r="H54" s="594"/>
    </row>
    <row r="55" spans="1:8">
      <c r="A55" s="344" t="s">
        <v>57</v>
      </c>
      <c r="B55" s="637"/>
      <c r="C55" s="346" t="s">
        <v>61</v>
      </c>
      <c r="D55" s="621"/>
      <c r="E55" s="621"/>
      <c r="F55" s="603"/>
      <c r="G55" s="621">
        <v>20560</v>
      </c>
      <c r="H55" s="594"/>
    </row>
    <row r="56" spans="1:8">
      <c r="C56" s="1005"/>
    </row>
    <row r="57" spans="1:8">
      <c r="C57" s="336" t="s">
        <v>18</v>
      </c>
    </row>
    <row r="58" spans="1:8" ht="26.4">
      <c r="A58" s="323" t="s">
        <v>62</v>
      </c>
      <c r="B58" s="326">
        <v>4225</v>
      </c>
      <c r="C58" s="125" t="s">
        <v>568</v>
      </c>
    </row>
    <row r="59" spans="1:8">
      <c r="A59" s="323"/>
      <c r="B59" s="332">
        <v>1</v>
      </c>
      <c r="C59" s="126" t="s">
        <v>552</v>
      </c>
    </row>
    <row r="60" spans="1:8">
      <c r="A60" s="323"/>
      <c r="B60" s="392">
        <v>1.8</v>
      </c>
      <c r="C60" s="125" t="s">
        <v>24</v>
      </c>
    </row>
    <row r="61" spans="1:8">
      <c r="A61" s="323"/>
      <c r="B61" s="332">
        <v>60</v>
      </c>
      <c r="C61" s="126" t="s">
        <v>51</v>
      </c>
    </row>
    <row r="62" spans="1:8" ht="25.2" customHeight="1">
      <c r="A62" s="1057" t="s">
        <v>217</v>
      </c>
      <c r="B62" s="332" t="s">
        <v>444</v>
      </c>
      <c r="C62" s="126" t="s">
        <v>569</v>
      </c>
      <c r="D62" s="580"/>
      <c r="E62" s="595"/>
      <c r="F62" s="581"/>
      <c r="G62" s="595">
        <v>2000</v>
      </c>
      <c r="H62" s="1078"/>
    </row>
    <row r="63" spans="1:8">
      <c r="A63" s="323" t="s">
        <v>57</v>
      </c>
      <c r="B63" s="392">
        <v>1.8</v>
      </c>
      <c r="C63" s="125" t="s">
        <v>24</v>
      </c>
      <c r="E63" s="621"/>
      <c r="F63" s="603"/>
      <c r="G63" s="621">
        <v>2000</v>
      </c>
      <c r="H63" s="594"/>
    </row>
    <row r="64" spans="1:8">
      <c r="A64" s="323" t="s">
        <v>57</v>
      </c>
      <c r="B64" s="332">
        <v>1</v>
      </c>
      <c r="C64" s="126" t="s">
        <v>552</v>
      </c>
      <c r="E64" s="621"/>
      <c r="F64" s="603"/>
      <c r="G64" s="621">
        <v>2000</v>
      </c>
      <c r="H64" s="594"/>
    </row>
    <row r="65" spans="1:8">
      <c r="A65" s="323"/>
      <c r="B65" s="326"/>
      <c r="C65" s="125"/>
    </row>
    <row r="66" spans="1:8">
      <c r="A66" s="323"/>
      <c r="B66" s="332">
        <v>3</v>
      </c>
      <c r="C66" s="126" t="s">
        <v>553</v>
      </c>
    </row>
    <row r="67" spans="1:8">
      <c r="A67" s="323"/>
      <c r="B67" s="392">
        <v>3.8</v>
      </c>
      <c r="C67" s="125" t="s">
        <v>24</v>
      </c>
    </row>
    <row r="68" spans="1:8" ht="26.4">
      <c r="A68" s="323"/>
      <c r="B68" s="332">
        <v>43</v>
      </c>
      <c r="C68" s="126" t="s">
        <v>870</v>
      </c>
    </row>
    <row r="69" spans="1:8" s="347" customFormat="1" ht="25.8" customHeight="1">
      <c r="A69" s="1057" t="s">
        <v>217</v>
      </c>
      <c r="B69" s="332" t="s">
        <v>554</v>
      </c>
      <c r="C69" s="328" t="s">
        <v>642</v>
      </c>
      <c r="D69" s="1053"/>
      <c r="E69" s="592"/>
      <c r="F69" s="1053"/>
      <c r="G69" s="592">
        <v>2000</v>
      </c>
      <c r="H69" s="1116"/>
    </row>
    <row r="70" spans="1:8" s="347" customFormat="1" ht="28.2" customHeight="1">
      <c r="A70" s="1057" t="s">
        <v>217</v>
      </c>
      <c r="B70" s="1117" t="s">
        <v>555</v>
      </c>
      <c r="C70" s="835" t="s">
        <v>643</v>
      </c>
      <c r="D70" s="1054"/>
      <c r="E70" s="592"/>
      <c r="F70" s="1054"/>
      <c r="G70" s="592">
        <v>2000</v>
      </c>
      <c r="H70" s="1116"/>
    </row>
    <row r="71" spans="1:8" ht="26.4">
      <c r="A71" s="323" t="s">
        <v>57</v>
      </c>
      <c r="B71" s="332">
        <v>43</v>
      </c>
      <c r="C71" s="126" t="s">
        <v>870</v>
      </c>
      <c r="E71" s="621"/>
      <c r="F71" s="603"/>
      <c r="G71" s="621">
        <v>4000</v>
      </c>
      <c r="H71" s="594"/>
    </row>
    <row r="72" spans="1:8">
      <c r="A72" s="323" t="s">
        <v>57</v>
      </c>
      <c r="B72" s="392">
        <v>3.8</v>
      </c>
      <c r="C72" s="125" t="s">
        <v>24</v>
      </c>
      <c r="E72" s="621"/>
      <c r="F72" s="603"/>
      <c r="G72" s="621">
        <v>4000</v>
      </c>
      <c r="H72" s="594"/>
    </row>
    <row r="73" spans="1:8">
      <c r="A73" s="323" t="s">
        <v>57</v>
      </c>
      <c r="B73" s="332">
        <v>3</v>
      </c>
      <c r="C73" s="126" t="s">
        <v>553</v>
      </c>
      <c r="E73" s="595"/>
      <c r="F73" s="581"/>
      <c r="G73" s="595">
        <v>4000</v>
      </c>
      <c r="H73" s="594"/>
    </row>
    <row r="74" spans="1:8" ht="27" customHeight="1">
      <c r="A74" s="323" t="s">
        <v>57</v>
      </c>
      <c r="B74" s="326">
        <v>4225</v>
      </c>
      <c r="C74" s="125" t="s">
        <v>570</v>
      </c>
      <c r="D74" s="595"/>
      <c r="E74" s="595"/>
      <c r="F74" s="581"/>
      <c r="G74" s="595">
        <v>6000</v>
      </c>
      <c r="H74" s="594"/>
    </row>
    <row r="75" spans="1:8">
      <c r="A75" s="344" t="s">
        <v>57</v>
      </c>
      <c r="B75" s="637"/>
      <c r="C75" s="346" t="s">
        <v>18</v>
      </c>
      <c r="D75" s="621"/>
      <c r="E75" s="621"/>
      <c r="F75" s="603"/>
      <c r="G75" s="621">
        <v>6000</v>
      </c>
      <c r="H75" s="594"/>
    </row>
    <row r="76" spans="1:8">
      <c r="A76" s="344" t="s">
        <v>57</v>
      </c>
      <c r="B76" s="637"/>
      <c r="C76" s="346" t="s">
        <v>58</v>
      </c>
      <c r="D76" s="595"/>
      <c r="E76" s="595"/>
      <c r="F76" s="581"/>
      <c r="G76" s="595">
        <v>26560</v>
      </c>
      <c r="H76" s="594"/>
    </row>
    <row r="77" spans="1:8">
      <c r="A77" s="869" t="s">
        <v>217</v>
      </c>
      <c r="B77" s="375" t="s">
        <v>666</v>
      </c>
    </row>
    <row r="78" spans="1:8">
      <c r="A78" s="869"/>
      <c r="B78" s="375"/>
    </row>
    <row r="79" spans="1:8">
      <c r="A79" s="542" t="s">
        <v>667</v>
      </c>
      <c r="B79" s="375"/>
    </row>
    <row r="80" spans="1:8">
      <c r="A80" s="129" t="s">
        <v>214</v>
      </c>
      <c r="B80" s="375" t="s">
        <v>770</v>
      </c>
    </row>
    <row r="81" spans="1:8" ht="28.2" customHeight="1">
      <c r="A81" s="129" t="s">
        <v>215</v>
      </c>
      <c r="B81" s="1194" t="s">
        <v>832</v>
      </c>
      <c r="C81" s="1194"/>
      <c r="D81" s="1194"/>
      <c r="E81" s="1194"/>
      <c r="F81" s="1194"/>
      <c r="G81" s="1194"/>
    </row>
    <row r="83" spans="1:8">
      <c r="A83" s="323"/>
      <c r="B83" s="127"/>
      <c r="C83" s="79"/>
      <c r="D83" s="80"/>
      <c r="E83" s="80"/>
      <c r="F83" s="79"/>
      <c r="G83" s="79"/>
      <c r="H83" s="584"/>
    </row>
    <row r="84" spans="1:8">
      <c r="A84" s="323"/>
      <c r="B84" s="127"/>
      <c r="C84" s="79"/>
      <c r="D84" s="80"/>
      <c r="E84" s="80"/>
      <c r="F84" s="79"/>
      <c r="G84" s="79"/>
      <c r="H84" s="584"/>
    </row>
    <row r="85" spans="1:8">
      <c r="A85" s="323"/>
      <c r="B85" s="127"/>
      <c r="C85" s="79"/>
      <c r="D85" s="80"/>
      <c r="E85" s="80"/>
      <c r="F85" s="79"/>
      <c r="G85" s="79"/>
      <c r="H85" s="584"/>
    </row>
    <row r="86" spans="1:8">
      <c r="A86" s="323"/>
      <c r="B86" s="127"/>
      <c r="C86" s="367"/>
      <c r="D86" s="368"/>
      <c r="E86" s="367"/>
      <c r="F86" s="368"/>
      <c r="G86" s="79"/>
      <c r="H86" s="584"/>
    </row>
    <row r="87" spans="1:8">
      <c r="A87" s="323"/>
      <c r="B87" s="127"/>
      <c r="C87" s="808"/>
      <c r="D87" s="76"/>
      <c r="E87" s="76"/>
      <c r="F87" s="1220"/>
      <c r="G87" s="79"/>
      <c r="H87" s="584"/>
    </row>
    <row r="88" spans="1:8">
      <c r="A88" s="323"/>
      <c r="B88" s="127"/>
      <c r="C88" s="79"/>
      <c r="D88" s="80"/>
      <c r="E88" s="80"/>
      <c r="F88" s="79"/>
      <c r="G88" s="79"/>
      <c r="H88" s="584"/>
    </row>
    <row r="89" spans="1:8">
      <c r="A89" s="323"/>
      <c r="B89" s="127"/>
      <c r="C89" s="79"/>
      <c r="D89" s="80"/>
      <c r="E89" s="80"/>
      <c r="F89" s="79"/>
      <c r="G89" s="79"/>
      <c r="H89" s="584"/>
    </row>
    <row r="90" spans="1:8">
      <c r="A90" s="323"/>
      <c r="B90" s="127"/>
      <c r="C90" s="79"/>
      <c r="D90" s="80"/>
      <c r="E90" s="80"/>
      <c r="F90" s="79"/>
      <c r="G90" s="79"/>
      <c r="H90" s="584"/>
    </row>
    <row r="91" spans="1:8">
      <c r="A91" s="323"/>
      <c r="B91" s="127"/>
      <c r="C91" s="79"/>
      <c r="D91" s="80"/>
      <c r="E91" s="80"/>
      <c r="F91" s="79"/>
      <c r="G91" s="79"/>
      <c r="H91" s="584"/>
    </row>
    <row r="92" spans="1:8">
      <c r="A92" s="323"/>
      <c r="B92" s="127"/>
      <c r="C92" s="79"/>
      <c r="D92" s="80"/>
      <c r="E92" s="80"/>
      <c r="F92" s="79"/>
      <c r="G92" s="79"/>
      <c r="H92" s="584"/>
    </row>
    <row r="93" spans="1:8">
      <c r="A93" s="323"/>
      <c r="B93" s="127"/>
      <c r="C93" s="79"/>
      <c r="D93" s="80"/>
      <c r="E93" s="80"/>
      <c r="F93" s="79"/>
      <c r="G93" s="79"/>
      <c r="H93" s="584"/>
    </row>
  </sheetData>
  <autoFilter ref="A14:H18"/>
  <mergeCells count="4">
    <mergeCell ref="A1:G1"/>
    <mergeCell ref="A2:G2"/>
    <mergeCell ref="A3:G3"/>
    <mergeCell ref="B81:G81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7" fitToHeight="15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C73" transitionEvaluation="1" codeName="Sheet6">
    <tabColor rgb="FF92D050"/>
  </sheetPr>
  <dimension ref="A1:H93"/>
  <sheetViews>
    <sheetView view="pageBreakPreview" topLeftCell="C73" zoomScaleSheetLayoutView="100" workbookViewId="0">
      <selection activeCell="C87" sqref="C87:G93"/>
    </sheetView>
  </sheetViews>
  <sheetFormatPr defaultColWidth="12.44140625" defaultRowHeight="13.2"/>
  <cols>
    <col min="1" max="1" width="6" style="457" customWidth="1"/>
    <col min="2" max="2" width="7.6640625" style="459" customWidth="1"/>
    <col min="3" max="3" width="40.77734375" style="455" customWidth="1"/>
    <col min="4" max="4" width="6.77734375" style="455" customWidth="1"/>
    <col min="5" max="5" width="10.33203125" style="455" customWidth="1"/>
    <col min="6" max="6" width="9.6640625" style="455" customWidth="1"/>
    <col min="7" max="7" width="8.5546875" style="455" customWidth="1"/>
    <col min="8" max="8" width="3.6640625" style="1072" customWidth="1"/>
    <col min="9" max="10" width="5.6640625" style="455" customWidth="1"/>
    <col min="11" max="16384" width="12.44140625" style="455"/>
  </cols>
  <sheetData>
    <row r="1" spans="1:8">
      <c r="A1" s="1175" t="s">
        <v>120</v>
      </c>
      <c r="B1" s="1175"/>
      <c r="C1" s="1175"/>
      <c r="D1" s="1175"/>
      <c r="E1" s="1175"/>
      <c r="F1" s="1175"/>
      <c r="G1" s="1175"/>
      <c r="H1" s="1058"/>
    </row>
    <row r="2" spans="1:8">
      <c r="A2" s="1175" t="s">
        <v>377</v>
      </c>
      <c r="B2" s="1175"/>
      <c r="C2" s="1175"/>
      <c r="D2" s="1175"/>
      <c r="E2" s="1175"/>
      <c r="F2" s="1175"/>
      <c r="G2" s="1175"/>
      <c r="H2" s="1058"/>
    </row>
    <row r="3" spans="1:8" s="457" customFormat="1">
      <c r="A3" s="1176" t="s">
        <v>594</v>
      </c>
      <c r="B3" s="1176"/>
      <c r="C3" s="1176"/>
      <c r="D3" s="1176"/>
      <c r="E3" s="1176"/>
      <c r="F3" s="1176"/>
      <c r="G3" s="1176"/>
      <c r="H3" s="1059"/>
    </row>
    <row r="4" spans="1:8" s="457" customFormat="1">
      <c r="A4" s="456"/>
      <c r="B4" s="456"/>
      <c r="C4" s="456"/>
      <c r="D4" s="456"/>
      <c r="E4" s="456"/>
      <c r="F4" s="456"/>
      <c r="G4" s="456"/>
      <c r="H4" s="1059"/>
    </row>
    <row r="5" spans="1:8"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>
      <c r="B6" s="356" t="s">
        <v>14</v>
      </c>
      <c r="C6" s="296" t="s">
        <v>15</v>
      </c>
      <c r="D6" s="362" t="s">
        <v>58</v>
      </c>
      <c r="E6" s="293">
        <v>918445</v>
      </c>
      <c r="F6" s="293">
        <v>46537</v>
      </c>
      <c r="G6" s="293">
        <f>SUM(E6:F6)</f>
        <v>964982</v>
      </c>
      <c r="H6" s="362"/>
    </row>
    <row r="7" spans="1:8">
      <c r="B7" s="356" t="s">
        <v>16</v>
      </c>
      <c r="C7" s="359" t="s">
        <v>17</v>
      </c>
      <c r="D7" s="460"/>
      <c r="E7" s="294"/>
      <c r="F7" s="294"/>
      <c r="G7" s="293"/>
      <c r="H7" s="460"/>
    </row>
    <row r="8" spans="1:8">
      <c r="B8" s="356"/>
      <c r="C8" s="359" t="s">
        <v>115</v>
      </c>
      <c r="D8" s="460" t="s">
        <v>58</v>
      </c>
      <c r="E8" s="294">
        <f>G52</f>
        <v>13916</v>
      </c>
      <c r="F8" s="461">
        <f>G75</f>
        <v>4606</v>
      </c>
      <c r="G8" s="294">
        <f t="shared" ref="G8" si="0">SUM(E8:F8)</f>
        <v>18522</v>
      </c>
      <c r="H8" s="460"/>
    </row>
    <row r="9" spans="1:8">
      <c r="B9" s="361" t="s">
        <v>57</v>
      </c>
      <c r="C9" s="296" t="s">
        <v>27</v>
      </c>
      <c r="D9" s="462" t="s">
        <v>58</v>
      </c>
      <c r="E9" s="463">
        <f>SUM(E6:E8)</f>
        <v>932361</v>
      </c>
      <c r="F9" s="463">
        <f>SUM(F6:F8)</f>
        <v>51143</v>
      </c>
      <c r="G9" s="463">
        <f>SUM(E9:F9)</f>
        <v>983504</v>
      </c>
      <c r="H9" s="362"/>
    </row>
    <row r="10" spans="1:8">
      <c r="A10" s="458"/>
      <c r="B10" s="356"/>
      <c r="C10" s="296"/>
      <c r="D10" s="295"/>
      <c r="E10" s="295"/>
      <c r="F10" s="362"/>
      <c r="G10" s="295"/>
      <c r="H10" s="362"/>
    </row>
    <row r="11" spans="1:8">
      <c r="A11" s="458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>
      <c r="A12" s="464"/>
      <c r="B12" s="465"/>
      <c r="C12" s="466"/>
      <c r="D12" s="1177"/>
      <c r="E12" s="1177"/>
      <c r="F12" s="1177"/>
      <c r="G12" s="1177"/>
      <c r="H12" s="1060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8" s="66" customFormat="1" ht="14.4" thickTop="1" thickBot="1">
      <c r="A14" s="365"/>
      <c r="B14" s="298"/>
      <c r="C14" s="298" t="s">
        <v>30</v>
      </c>
      <c r="D14" s="469"/>
      <c r="E14" s="298"/>
      <c r="F14" s="298"/>
      <c r="G14" s="366" t="s">
        <v>119</v>
      </c>
      <c r="H14" s="460"/>
    </row>
    <row r="15" spans="1:8" s="66" customFormat="1" ht="13.8" thickTop="1">
      <c r="A15" s="457"/>
      <c r="B15" s="459"/>
      <c r="C15" s="470" t="s">
        <v>61</v>
      </c>
      <c r="D15" s="471"/>
      <c r="E15" s="472"/>
      <c r="F15" s="472"/>
      <c r="G15" s="473"/>
      <c r="H15" s="1060"/>
    </row>
    <row r="16" spans="1:8" s="66" customFormat="1">
      <c r="A16" s="457" t="s">
        <v>62</v>
      </c>
      <c r="B16" s="475">
        <v>2403</v>
      </c>
      <c r="C16" s="470" t="s">
        <v>167</v>
      </c>
      <c r="D16" s="476"/>
      <c r="E16" s="472"/>
      <c r="F16" s="472"/>
      <c r="G16" s="369"/>
      <c r="H16" s="473"/>
    </row>
    <row r="17" spans="1:8">
      <c r="A17" s="477"/>
      <c r="B17" s="478">
        <v>0.10100000000000001</v>
      </c>
      <c r="C17" s="476" t="s">
        <v>168</v>
      </c>
      <c r="D17" s="479"/>
      <c r="E17" s="70"/>
      <c r="F17" s="70"/>
      <c r="G17" s="70"/>
      <c r="H17" s="1074"/>
    </row>
    <row r="18" spans="1:8">
      <c r="A18" s="477"/>
      <c r="B18" s="480">
        <v>61</v>
      </c>
      <c r="C18" s="481" t="s">
        <v>261</v>
      </c>
      <c r="D18" s="482"/>
      <c r="E18" s="482"/>
      <c r="F18" s="482"/>
      <c r="G18" s="482"/>
      <c r="H18" s="1075"/>
    </row>
    <row r="19" spans="1:8">
      <c r="A19" s="477"/>
      <c r="B19" s="480">
        <v>44</v>
      </c>
      <c r="C19" s="481" t="s">
        <v>64</v>
      </c>
      <c r="D19" s="367"/>
      <c r="E19" s="368"/>
      <c r="F19" s="367"/>
      <c r="G19" s="368"/>
      <c r="H19" s="1075"/>
    </row>
    <row r="20" spans="1:8" ht="26.4">
      <c r="A20" s="477"/>
      <c r="B20" s="483" t="s">
        <v>414</v>
      </c>
      <c r="C20" s="481" t="s">
        <v>415</v>
      </c>
      <c r="D20" s="484"/>
      <c r="E20" s="369"/>
      <c r="F20" s="484"/>
      <c r="G20" s="369">
        <v>1000</v>
      </c>
      <c r="H20" s="473" t="s">
        <v>214</v>
      </c>
    </row>
    <row r="21" spans="1:8">
      <c r="A21" s="477"/>
      <c r="B21" s="483" t="s">
        <v>416</v>
      </c>
      <c r="C21" s="485" t="s">
        <v>417</v>
      </c>
      <c r="D21" s="484"/>
      <c r="E21" s="526"/>
      <c r="F21" s="290"/>
      <c r="G21" s="526">
        <v>300</v>
      </c>
      <c r="H21" s="473" t="s">
        <v>215</v>
      </c>
    </row>
    <row r="22" spans="1:8">
      <c r="A22" s="486" t="s">
        <v>57</v>
      </c>
      <c r="B22" s="459">
        <v>44</v>
      </c>
      <c r="C22" s="485" t="s">
        <v>64</v>
      </c>
      <c r="D22" s="369"/>
      <c r="E22" s="526"/>
      <c r="F22" s="290"/>
      <c r="G22" s="526">
        <v>1300</v>
      </c>
      <c r="H22" s="473"/>
    </row>
    <row r="23" spans="1:8">
      <c r="A23" s="487" t="s">
        <v>57</v>
      </c>
      <c r="B23" s="530">
        <v>61</v>
      </c>
      <c r="C23" s="485" t="s">
        <v>261</v>
      </c>
      <c r="D23" s="369"/>
      <c r="E23" s="527"/>
      <c r="F23" s="288"/>
      <c r="G23" s="527">
        <v>1300</v>
      </c>
      <c r="H23" s="473"/>
    </row>
    <row r="24" spans="1:8">
      <c r="A24" s="477" t="s">
        <v>57</v>
      </c>
      <c r="B24" s="478">
        <v>0.10100000000000001</v>
      </c>
      <c r="C24" s="476" t="s">
        <v>168</v>
      </c>
      <c r="D24" s="369"/>
      <c r="E24" s="527"/>
      <c r="F24" s="288"/>
      <c r="G24" s="527">
        <v>1300</v>
      </c>
      <c r="H24" s="473"/>
    </row>
    <row r="25" spans="1:8">
      <c r="A25" s="477"/>
      <c r="B25" s="478"/>
      <c r="C25" s="476"/>
    </row>
    <row r="26" spans="1:8">
      <c r="A26" s="477"/>
      <c r="B26" s="478">
        <v>0.10299999999999999</v>
      </c>
      <c r="C26" s="476" t="s">
        <v>418</v>
      </c>
    </row>
    <row r="27" spans="1:8">
      <c r="B27" s="459">
        <v>68</v>
      </c>
      <c r="C27" s="489" t="s">
        <v>419</v>
      </c>
    </row>
    <row r="28" spans="1:8">
      <c r="A28" s="477"/>
      <c r="B28" s="480">
        <v>44</v>
      </c>
      <c r="C28" s="481" t="s">
        <v>64</v>
      </c>
    </row>
    <row r="29" spans="1:8">
      <c r="A29" s="477"/>
      <c r="B29" s="483" t="s">
        <v>420</v>
      </c>
      <c r="C29" s="490" t="s">
        <v>421</v>
      </c>
      <c r="D29" s="484"/>
      <c r="E29" s="526"/>
      <c r="F29" s="290"/>
      <c r="G29" s="526">
        <v>800</v>
      </c>
      <c r="H29" s="473" t="s">
        <v>221</v>
      </c>
    </row>
    <row r="30" spans="1:8">
      <c r="A30" s="487" t="s">
        <v>57</v>
      </c>
      <c r="B30" s="480">
        <v>44</v>
      </c>
      <c r="C30" s="485" t="s">
        <v>64</v>
      </c>
      <c r="D30" s="369"/>
      <c r="E30" s="526"/>
      <c r="F30" s="290"/>
      <c r="G30" s="526">
        <v>800</v>
      </c>
      <c r="H30" s="473"/>
    </row>
    <row r="31" spans="1:8">
      <c r="A31" s="487" t="s">
        <v>57</v>
      </c>
      <c r="B31" s="480">
        <v>68</v>
      </c>
      <c r="C31" s="485" t="s">
        <v>419</v>
      </c>
      <c r="D31" s="369"/>
      <c r="E31" s="527"/>
      <c r="F31" s="288"/>
      <c r="G31" s="527">
        <v>800</v>
      </c>
      <c r="H31" s="473"/>
    </row>
    <row r="32" spans="1:8">
      <c r="A32" s="487" t="s">
        <v>57</v>
      </c>
      <c r="B32" s="491">
        <v>0.10299999999999999</v>
      </c>
      <c r="C32" s="488" t="s">
        <v>418</v>
      </c>
      <c r="D32" s="369"/>
      <c r="E32" s="527"/>
      <c r="F32" s="288"/>
      <c r="G32" s="527">
        <v>800</v>
      </c>
      <c r="H32" s="473"/>
    </row>
    <row r="33" spans="1:8">
      <c r="A33" s="492" t="s">
        <v>57</v>
      </c>
      <c r="B33" s="493">
        <v>2403</v>
      </c>
      <c r="C33" s="488" t="s">
        <v>167</v>
      </c>
      <c r="D33" s="369"/>
      <c r="E33" s="527"/>
      <c r="F33" s="288"/>
      <c r="G33" s="527">
        <v>2100</v>
      </c>
      <c r="H33" s="473"/>
    </row>
    <row r="34" spans="1:8">
      <c r="A34" s="494"/>
      <c r="B34" s="493"/>
      <c r="C34" s="476"/>
    </row>
    <row r="35" spans="1:8">
      <c r="A35" s="495" t="s">
        <v>62</v>
      </c>
      <c r="B35" s="496">
        <v>2405</v>
      </c>
      <c r="C35" s="497" t="s">
        <v>422</v>
      </c>
    </row>
    <row r="36" spans="1:8">
      <c r="A36" s="495"/>
      <c r="B36" s="498">
        <v>1E-3</v>
      </c>
      <c r="C36" s="499" t="s">
        <v>63</v>
      </c>
    </row>
    <row r="37" spans="1:8">
      <c r="A37" s="1071" t="s">
        <v>217</v>
      </c>
      <c r="B37" s="501">
        <v>83</v>
      </c>
      <c r="C37" s="502" t="s">
        <v>838</v>
      </c>
    </row>
    <row r="38" spans="1:8" ht="26.4">
      <c r="A38" s="495"/>
      <c r="B38" s="503" t="s">
        <v>631</v>
      </c>
      <c r="C38" s="502" t="s">
        <v>632</v>
      </c>
      <c r="D38" s="484"/>
      <c r="E38" s="526"/>
      <c r="F38" s="290"/>
      <c r="G38" s="526">
        <v>1251</v>
      </c>
      <c r="H38" s="1073" t="s">
        <v>676</v>
      </c>
    </row>
    <row r="39" spans="1:8">
      <c r="A39" s="504" t="s">
        <v>57</v>
      </c>
      <c r="B39" s="501">
        <v>83</v>
      </c>
      <c r="C39" s="505" t="str">
        <f>C37</f>
        <v>National Fisheries Development Board</v>
      </c>
      <c r="D39" s="369"/>
      <c r="E39" s="527"/>
      <c r="F39" s="288"/>
      <c r="G39" s="527">
        <v>1251</v>
      </c>
      <c r="H39" s="473"/>
    </row>
    <row r="40" spans="1:8">
      <c r="A40" s="504" t="s">
        <v>57</v>
      </c>
      <c r="B40" s="498">
        <v>1E-3</v>
      </c>
      <c r="C40" s="506" t="s">
        <v>63</v>
      </c>
      <c r="D40" s="369"/>
      <c r="E40" s="527"/>
      <c r="F40" s="288"/>
      <c r="G40" s="527">
        <v>1251</v>
      </c>
      <c r="H40" s="473"/>
    </row>
    <row r="41" spans="1:8">
      <c r="A41" s="495"/>
      <c r="B41" s="507"/>
      <c r="C41" s="499"/>
    </row>
    <row r="42" spans="1:8">
      <c r="A42" s="495"/>
      <c r="B42" s="498">
        <v>0.10100000000000001</v>
      </c>
      <c r="C42" s="499" t="s">
        <v>423</v>
      </c>
    </row>
    <row r="43" spans="1:8">
      <c r="A43" s="495"/>
      <c r="B43" s="500">
        <v>61</v>
      </c>
      <c r="C43" s="502" t="s">
        <v>424</v>
      </c>
    </row>
    <row r="44" spans="1:8" s="486" customFormat="1" ht="14.4" customHeight="1">
      <c r="A44" s="504"/>
      <c r="B44" s="508" t="s">
        <v>263</v>
      </c>
      <c r="C44" s="505" t="s">
        <v>425</v>
      </c>
      <c r="D44" s="484"/>
      <c r="E44" s="528"/>
      <c r="F44" s="290"/>
      <c r="G44" s="528">
        <v>5565</v>
      </c>
      <c r="H44" s="529" t="s">
        <v>678</v>
      </c>
    </row>
    <row r="45" spans="1:8">
      <c r="A45" s="504" t="s">
        <v>57</v>
      </c>
      <c r="B45" s="500">
        <v>61</v>
      </c>
      <c r="C45" s="505" t="s">
        <v>424</v>
      </c>
      <c r="D45" s="369"/>
      <c r="E45" s="527"/>
      <c r="F45" s="288"/>
      <c r="G45" s="527">
        <v>5565</v>
      </c>
      <c r="H45" s="473"/>
    </row>
    <row r="46" spans="1:8">
      <c r="A46" s="495"/>
      <c r="B46" s="500"/>
      <c r="C46" s="502"/>
    </row>
    <row r="47" spans="1:8" ht="26.4">
      <c r="A47" s="495"/>
      <c r="B47" s="500">
        <v>81</v>
      </c>
      <c r="C47" s="502" t="s">
        <v>864</v>
      </c>
    </row>
    <row r="48" spans="1:8" ht="14.4" customHeight="1">
      <c r="A48" s="495"/>
      <c r="B48" s="500" t="s">
        <v>428</v>
      </c>
      <c r="C48" s="502" t="s">
        <v>429</v>
      </c>
      <c r="D48" s="484"/>
      <c r="E48" s="526"/>
      <c r="F48" s="290"/>
      <c r="G48" s="526">
        <v>5000</v>
      </c>
      <c r="H48" s="1073" t="s">
        <v>686</v>
      </c>
    </row>
    <row r="49" spans="1:8" ht="26.4">
      <c r="A49" s="495" t="s">
        <v>57</v>
      </c>
      <c r="B49" s="500">
        <v>81</v>
      </c>
      <c r="C49" s="502" t="s">
        <v>864</v>
      </c>
      <c r="D49" s="369"/>
      <c r="E49" s="527"/>
      <c r="F49" s="527"/>
      <c r="G49" s="527">
        <v>5000</v>
      </c>
      <c r="H49" s="473"/>
    </row>
    <row r="50" spans="1:8">
      <c r="A50" s="504" t="s">
        <v>57</v>
      </c>
      <c r="B50" s="498">
        <v>0.10100000000000001</v>
      </c>
      <c r="C50" s="506" t="s">
        <v>423</v>
      </c>
      <c r="D50" s="369"/>
      <c r="E50" s="527"/>
      <c r="F50" s="288"/>
      <c r="G50" s="527">
        <v>10565</v>
      </c>
      <c r="H50" s="473"/>
    </row>
    <row r="51" spans="1:8">
      <c r="A51" s="504" t="s">
        <v>57</v>
      </c>
      <c r="B51" s="496">
        <v>2405</v>
      </c>
      <c r="C51" s="506" t="s">
        <v>422</v>
      </c>
      <c r="D51" s="526"/>
      <c r="E51" s="526"/>
      <c r="F51" s="290"/>
      <c r="G51" s="526">
        <v>11816</v>
      </c>
      <c r="H51" s="473"/>
    </row>
    <row r="52" spans="1:8">
      <c r="A52" s="509" t="s">
        <v>57</v>
      </c>
      <c r="B52" s="510"/>
      <c r="C52" s="511" t="s">
        <v>61</v>
      </c>
      <c r="D52" s="527"/>
      <c r="E52" s="527"/>
      <c r="F52" s="288"/>
      <c r="G52" s="527">
        <v>13916</v>
      </c>
      <c r="H52" s="473"/>
    </row>
    <row r="53" spans="1:8">
      <c r="A53" s="477"/>
      <c r="B53" s="480"/>
      <c r="C53" s="476"/>
    </row>
    <row r="54" spans="1:8">
      <c r="C54" s="470" t="s">
        <v>18</v>
      </c>
    </row>
    <row r="55" spans="1:8">
      <c r="A55" s="477" t="s">
        <v>62</v>
      </c>
      <c r="B55" s="493">
        <v>4403</v>
      </c>
      <c r="C55" s="512" t="s">
        <v>430</v>
      </c>
    </row>
    <row r="56" spans="1:8">
      <c r="A56" s="477"/>
      <c r="B56" s="513">
        <v>0.10100000000000001</v>
      </c>
      <c r="C56" s="512" t="s">
        <v>431</v>
      </c>
    </row>
    <row r="57" spans="1:8">
      <c r="A57" s="477"/>
      <c r="B57" s="514" t="s">
        <v>432</v>
      </c>
      <c r="C57" s="479" t="s">
        <v>64</v>
      </c>
    </row>
    <row r="58" spans="1:8">
      <c r="A58" s="1070" t="s">
        <v>217</v>
      </c>
      <c r="B58" s="483" t="s">
        <v>460</v>
      </c>
      <c r="C58" s="479" t="s">
        <v>737</v>
      </c>
      <c r="D58" s="484"/>
      <c r="E58" s="526"/>
      <c r="F58" s="290"/>
      <c r="G58" s="526">
        <v>1500</v>
      </c>
      <c r="H58" s="1073"/>
    </row>
    <row r="59" spans="1:8">
      <c r="A59" s="487" t="s">
        <v>57</v>
      </c>
      <c r="B59" s="514" t="s">
        <v>432</v>
      </c>
      <c r="C59" s="515" t="s">
        <v>64</v>
      </c>
      <c r="D59" s="369"/>
      <c r="E59" s="527"/>
      <c r="F59" s="288"/>
      <c r="G59" s="527">
        <v>1500</v>
      </c>
      <c r="H59" s="473"/>
    </row>
    <row r="60" spans="1:8">
      <c r="A60" s="487" t="s">
        <v>57</v>
      </c>
      <c r="B60" s="513">
        <v>0.10100000000000001</v>
      </c>
      <c r="C60" s="512" t="s">
        <v>431</v>
      </c>
      <c r="D60" s="369"/>
      <c r="E60" s="527"/>
      <c r="F60" s="288"/>
      <c r="G60" s="527">
        <v>1500</v>
      </c>
      <c r="H60" s="473"/>
    </row>
    <row r="61" spans="1:8">
      <c r="A61" s="487" t="s">
        <v>57</v>
      </c>
      <c r="B61" s="493">
        <v>4403</v>
      </c>
      <c r="C61" s="516" t="s">
        <v>433</v>
      </c>
      <c r="D61" s="369"/>
      <c r="E61" s="527"/>
      <c r="F61" s="288"/>
      <c r="G61" s="527">
        <v>1500</v>
      </c>
      <c r="H61" s="473"/>
    </row>
    <row r="62" spans="1:8">
      <c r="A62" s="477"/>
      <c r="B62" s="493"/>
      <c r="C62" s="479"/>
    </row>
    <row r="63" spans="1:8">
      <c r="A63" s="517" t="s">
        <v>62</v>
      </c>
      <c r="B63" s="518">
        <v>4405</v>
      </c>
      <c r="C63" s="519" t="s">
        <v>434</v>
      </c>
    </row>
    <row r="64" spans="1:8">
      <c r="A64" s="495"/>
      <c r="B64" s="520">
        <v>0.10100000000000001</v>
      </c>
      <c r="C64" s="499" t="s">
        <v>423</v>
      </c>
    </row>
    <row r="65" spans="1:8" ht="26.4">
      <c r="A65" s="495"/>
      <c r="B65" s="514" t="s">
        <v>264</v>
      </c>
      <c r="C65" s="502" t="s">
        <v>436</v>
      </c>
    </row>
    <row r="66" spans="1:8" ht="26.4">
      <c r="A66" s="495"/>
      <c r="B66" s="503" t="s">
        <v>437</v>
      </c>
      <c r="C66" s="505" t="s">
        <v>839</v>
      </c>
      <c r="D66" s="484"/>
      <c r="E66" s="369"/>
      <c r="F66" s="484"/>
      <c r="G66" s="369">
        <v>548</v>
      </c>
      <c r="H66" s="1073" t="s">
        <v>676</v>
      </c>
    </row>
    <row r="67" spans="1:8" ht="26.4">
      <c r="A67" s="495"/>
      <c r="B67" s="503" t="s">
        <v>438</v>
      </c>
      <c r="C67" s="505" t="s">
        <v>782</v>
      </c>
      <c r="D67" s="484"/>
      <c r="E67" s="526"/>
      <c r="F67" s="290"/>
      <c r="G67" s="526">
        <v>1444</v>
      </c>
      <c r="H67" s="1073" t="s">
        <v>676</v>
      </c>
    </row>
    <row r="68" spans="1:8" ht="26.4">
      <c r="A68" s="495" t="s">
        <v>57</v>
      </c>
      <c r="B68" s="514" t="s">
        <v>264</v>
      </c>
      <c r="C68" s="505" t="s">
        <v>436</v>
      </c>
      <c r="D68" s="369"/>
      <c r="E68" s="527"/>
      <c r="F68" s="288"/>
      <c r="G68" s="527">
        <v>1992</v>
      </c>
      <c r="H68" s="473"/>
    </row>
    <row r="69" spans="1:8">
      <c r="A69" s="495"/>
      <c r="B69" s="514"/>
      <c r="C69" s="499"/>
    </row>
    <row r="70" spans="1:8">
      <c r="A70" s="495"/>
      <c r="B70" s="514" t="s">
        <v>439</v>
      </c>
      <c r="C70" s="502" t="s">
        <v>440</v>
      </c>
    </row>
    <row r="71" spans="1:8" ht="26.4">
      <c r="A71" s="495"/>
      <c r="B71" s="503" t="s">
        <v>441</v>
      </c>
      <c r="C71" s="505" t="s">
        <v>442</v>
      </c>
      <c r="D71" s="289"/>
      <c r="E71" s="526"/>
      <c r="F71" s="290"/>
      <c r="G71" s="526">
        <v>1114</v>
      </c>
      <c r="H71" s="1073" t="s">
        <v>676</v>
      </c>
    </row>
    <row r="72" spans="1:8" ht="14.4" customHeight="1">
      <c r="A72" s="504" t="s">
        <v>57</v>
      </c>
      <c r="B72" s="531" t="s">
        <v>439</v>
      </c>
      <c r="C72" s="505" t="s">
        <v>440</v>
      </c>
      <c r="D72" s="369"/>
      <c r="E72" s="527"/>
      <c r="F72" s="288"/>
      <c r="G72" s="527">
        <v>1114</v>
      </c>
      <c r="H72" s="473"/>
    </row>
    <row r="73" spans="1:8" ht="14.4" customHeight="1">
      <c r="A73" s="504" t="s">
        <v>57</v>
      </c>
      <c r="B73" s="520">
        <v>0.10100000000000001</v>
      </c>
      <c r="C73" s="506" t="s">
        <v>423</v>
      </c>
      <c r="D73" s="369"/>
      <c r="E73" s="527"/>
      <c r="F73" s="288"/>
      <c r="G73" s="527">
        <v>3106</v>
      </c>
      <c r="H73" s="473"/>
    </row>
    <row r="74" spans="1:8" ht="14.4" customHeight="1">
      <c r="A74" s="521" t="s">
        <v>57</v>
      </c>
      <c r="B74" s="522">
        <v>4405</v>
      </c>
      <c r="C74" s="523" t="s">
        <v>434</v>
      </c>
      <c r="D74" s="526"/>
      <c r="E74" s="526"/>
      <c r="F74" s="290"/>
      <c r="G74" s="526">
        <v>3106</v>
      </c>
      <c r="H74" s="473"/>
    </row>
    <row r="75" spans="1:8" ht="14.4" customHeight="1">
      <c r="A75" s="509" t="s">
        <v>57</v>
      </c>
      <c r="B75" s="510"/>
      <c r="C75" s="524" t="s">
        <v>18</v>
      </c>
      <c r="D75" s="526"/>
      <c r="E75" s="526"/>
      <c r="F75" s="290"/>
      <c r="G75" s="526">
        <v>4606</v>
      </c>
      <c r="H75" s="473"/>
    </row>
    <row r="76" spans="1:8" ht="14.4" customHeight="1">
      <c r="A76" s="509" t="s">
        <v>57</v>
      </c>
      <c r="B76" s="510"/>
      <c r="C76" s="524" t="s">
        <v>58</v>
      </c>
      <c r="D76" s="526"/>
      <c r="E76" s="526"/>
      <c r="F76" s="290"/>
      <c r="G76" s="526">
        <v>18522</v>
      </c>
      <c r="H76" s="473"/>
    </row>
    <row r="77" spans="1:8">
      <c r="A77" s="525" t="s">
        <v>217</v>
      </c>
      <c r="B77" s="458" t="s">
        <v>666</v>
      </c>
      <c r="D77" s="484"/>
      <c r="E77" s="484"/>
      <c r="F77" s="484"/>
      <c r="G77" s="484"/>
      <c r="H77" s="1073"/>
    </row>
    <row r="78" spans="1:8">
      <c r="A78" s="525"/>
      <c r="B78" s="458"/>
      <c r="D78" s="484"/>
      <c r="E78" s="484"/>
      <c r="F78" s="484"/>
      <c r="G78" s="484"/>
      <c r="H78" s="1073"/>
    </row>
    <row r="79" spans="1:8">
      <c r="A79" s="457" t="s">
        <v>660</v>
      </c>
    </row>
    <row r="80" spans="1:8">
      <c r="A80" s="525" t="s">
        <v>214</v>
      </c>
      <c r="B80" s="458" t="s">
        <v>766</v>
      </c>
      <c r="C80" s="454"/>
    </row>
    <row r="81" spans="1:7">
      <c r="A81" s="525" t="s">
        <v>215</v>
      </c>
      <c r="B81" s="458" t="s">
        <v>735</v>
      </c>
      <c r="C81" s="454"/>
    </row>
    <row r="82" spans="1:7">
      <c r="A82" s="525" t="s">
        <v>221</v>
      </c>
      <c r="B82" s="458" t="s">
        <v>736</v>
      </c>
    </row>
    <row r="83" spans="1:7">
      <c r="A83" s="525" t="s">
        <v>676</v>
      </c>
      <c r="B83" s="1178" t="s">
        <v>775</v>
      </c>
      <c r="C83" s="1178"/>
      <c r="D83" s="1178"/>
      <c r="E83" s="1178"/>
      <c r="F83" s="1178"/>
      <c r="G83" s="1178"/>
    </row>
    <row r="84" spans="1:7">
      <c r="A84" s="525" t="s">
        <v>678</v>
      </c>
      <c r="B84" s="458" t="s">
        <v>661</v>
      </c>
    </row>
    <row r="85" spans="1:7">
      <c r="A85" s="525" t="s">
        <v>686</v>
      </c>
      <c r="B85" s="458" t="s">
        <v>662</v>
      </c>
    </row>
    <row r="86" spans="1:7">
      <c r="A86" s="525"/>
    </row>
    <row r="87" spans="1:7">
      <c r="C87" s="482"/>
      <c r="D87" s="482"/>
      <c r="E87" s="482"/>
      <c r="F87" s="482"/>
      <c r="G87" s="482"/>
    </row>
    <row r="88" spans="1:7">
      <c r="C88" s="367"/>
      <c r="D88" s="368"/>
      <c r="E88" s="367"/>
      <c r="F88" s="368"/>
      <c r="G88" s="482"/>
    </row>
    <row r="89" spans="1:7">
      <c r="C89" s="808"/>
      <c r="D89" s="76"/>
      <c r="E89" s="76"/>
      <c r="F89" s="1220"/>
      <c r="G89" s="482"/>
    </row>
    <row r="90" spans="1:7">
      <c r="C90" s="482"/>
      <c r="D90" s="482"/>
      <c r="E90" s="482"/>
      <c r="F90" s="482"/>
      <c r="G90" s="482"/>
    </row>
    <row r="91" spans="1:7">
      <c r="C91" s="482"/>
      <c r="D91" s="482"/>
      <c r="E91" s="482"/>
      <c r="F91" s="482"/>
      <c r="G91" s="482"/>
    </row>
    <row r="92" spans="1:7">
      <c r="C92" s="482"/>
      <c r="D92" s="482"/>
      <c r="E92" s="482"/>
      <c r="F92" s="482"/>
      <c r="G92" s="482"/>
    </row>
    <row r="93" spans="1:7">
      <c r="C93" s="482"/>
      <c r="D93" s="482"/>
      <c r="E93" s="482"/>
      <c r="F93" s="482"/>
      <c r="G93" s="482"/>
    </row>
  </sheetData>
  <autoFilter ref="A14:H86"/>
  <mergeCells count="7">
    <mergeCell ref="B83:G83"/>
    <mergeCell ref="B13:G13"/>
    <mergeCell ref="A1:G1"/>
    <mergeCell ref="A2:G2"/>
    <mergeCell ref="A3:G3"/>
    <mergeCell ref="D12:E12"/>
    <mergeCell ref="F12:G12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tToHeight="15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53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31">
    <tabColor rgb="FF92D050"/>
  </sheetPr>
  <dimension ref="A1:J44"/>
  <sheetViews>
    <sheetView view="pageBreakPreview" topLeftCell="A22" zoomScaleSheetLayoutView="100" workbookViewId="0">
      <selection activeCell="B40" sqref="B40:I44"/>
    </sheetView>
  </sheetViews>
  <sheetFormatPr defaultColWidth="11" defaultRowHeight="13.2"/>
  <cols>
    <col min="1" max="1" width="6" style="880" customWidth="1"/>
    <col min="2" max="2" width="8.109375" style="129" customWidth="1"/>
    <col min="3" max="3" width="33.6640625" style="78" customWidth="1"/>
    <col min="4" max="4" width="7.33203125" style="81" customWidth="1"/>
    <col min="5" max="5" width="9.109375" style="81" customWidth="1"/>
    <col min="6" max="6" width="10.44140625" style="78" customWidth="1"/>
    <col min="7" max="7" width="8" style="78" customWidth="1"/>
    <col min="8" max="8" width="2.88671875" style="78" customWidth="1"/>
    <col min="9" max="10" width="11" style="75"/>
    <col min="11" max="16384" width="11" style="78"/>
  </cols>
  <sheetData>
    <row r="1" spans="1:10" ht="12.75" customHeight="1">
      <c r="A1" s="1208" t="s">
        <v>32</v>
      </c>
      <c r="B1" s="1208"/>
      <c r="C1" s="1208"/>
      <c r="D1" s="1208"/>
      <c r="E1" s="1208"/>
      <c r="F1" s="1208"/>
      <c r="G1" s="1208"/>
      <c r="H1" s="1007"/>
      <c r="I1" s="78"/>
      <c r="J1" s="78"/>
    </row>
    <row r="2" spans="1:10">
      <c r="A2" s="1191" t="s">
        <v>33</v>
      </c>
      <c r="B2" s="1191"/>
      <c r="C2" s="1191"/>
      <c r="D2" s="1191"/>
      <c r="E2" s="1191"/>
      <c r="F2" s="1191"/>
      <c r="G2" s="1191"/>
      <c r="H2" s="879"/>
      <c r="I2" s="78"/>
      <c r="J2" s="78"/>
    </row>
    <row r="3" spans="1:10" ht="12" customHeight="1">
      <c r="A3" s="1187" t="s">
        <v>622</v>
      </c>
      <c r="B3" s="1187"/>
      <c r="C3" s="1187"/>
      <c r="D3" s="1187"/>
      <c r="E3" s="1187"/>
      <c r="F3" s="1187"/>
      <c r="G3" s="1187"/>
      <c r="H3" s="876"/>
      <c r="I3" s="78"/>
      <c r="J3" s="78"/>
    </row>
    <row r="4" spans="1:10" ht="13.8">
      <c r="A4" s="354"/>
      <c r="B4" s="877"/>
      <c r="C4" s="877"/>
      <c r="D4" s="877"/>
      <c r="E4" s="877"/>
      <c r="F4" s="877"/>
      <c r="G4" s="877"/>
      <c r="H4" s="877"/>
      <c r="I4" s="78"/>
      <c r="J4" s="78"/>
    </row>
    <row r="5" spans="1:10" ht="13.9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  <c r="I5" s="78"/>
      <c r="J5" s="78"/>
    </row>
    <row r="6" spans="1:10" ht="13.95" customHeight="1">
      <c r="A6" s="354"/>
      <c r="B6" s="356" t="s">
        <v>14</v>
      </c>
      <c r="C6" s="296" t="s">
        <v>15</v>
      </c>
      <c r="D6" s="362" t="s">
        <v>58</v>
      </c>
      <c r="E6" s="293">
        <v>207593</v>
      </c>
      <c r="F6" s="293">
        <v>241860</v>
      </c>
      <c r="G6" s="293">
        <f>SUM(E6:F6)</f>
        <v>449453</v>
      </c>
      <c r="H6" s="293"/>
      <c r="I6" s="78"/>
      <c r="J6" s="78"/>
    </row>
    <row r="7" spans="1:10" ht="13.9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  <c r="I7" s="78"/>
      <c r="J7" s="78"/>
    </row>
    <row r="8" spans="1:10" ht="13.95" customHeight="1">
      <c r="A8" s="354"/>
      <c r="B8" s="356"/>
      <c r="C8" s="359" t="s">
        <v>115</v>
      </c>
      <c r="D8" s="460" t="s">
        <v>58</v>
      </c>
      <c r="E8" s="294">
        <f>G31</f>
        <v>5000</v>
      </c>
      <c r="F8" s="601">
        <v>0</v>
      </c>
      <c r="G8" s="294">
        <f>SUM(E8:F8)</f>
        <v>5000</v>
      </c>
      <c r="H8" s="294"/>
      <c r="I8" s="78"/>
      <c r="J8" s="78"/>
    </row>
    <row r="9" spans="1:10" ht="13.9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212593</v>
      </c>
      <c r="F9" s="463">
        <f>SUM(F6:F8)</f>
        <v>241860</v>
      </c>
      <c r="G9" s="463">
        <f>SUM(E9:F9)</f>
        <v>454453</v>
      </c>
      <c r="H9" s="293"/>
      <c r="I9" s="78"/>
      <c r="J9" s="78"/>
    </row>
    <row r="10" spans="1:10" ht="13.95" customHeight="1">
      <c r="A10" s="354"/>
      <c r="B10" s="356"/>
      <c r="C10" s="296"/>
      <c r="D10" s="295"/>
      <c r="E10" s="295"/>
      <c r="F10" s="362"/>
      <c r="G10" s="295"/>
      <c r="H10" s="295"/>
      <c r="I10" s="78"/>
      <c r="J10" s="78"/>
    </row>
    <row r="11" spans="1:10" ht="13.9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  <c r="I11" s="78"/>
      <c r="J11" s="78"/>
    </row>
    <row r="12" spans="1:10" s="66" customFormat="1">
      <c r="A12" s="293"/>
      <c r="B12" s="358"/>
      <c r="C12" s="358"/>
      <c r="D12" s="358"/>
      <c r="E12" s="358"/>
      <c r="F12" s="358"/>
      <c r="G12" s="358"/>
      <c r="H12" s="358"/>
    </row>
    <row r="13" spans="1:10" s="66" customFormat="1" ht="13.8" thickBot="1">
      <c r="A13" s="365"/>
      <c r="B13" s="875"/>
      <c r="C13" s="875"/>
      <c r="D13" s="875"/>
      <c r="E13" s="875"/>
      <c r="F13" s="875"/>
      <c r="G13" s="875" t="s">
        <v>107</v>
      </c>
      <c r="H13" s="358"/>
    </row>
    <row r="14" spans="1:10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10" ht="15" customHeight="1" thickTop="1">
      <c r="C15" s="336" t="s">
        <v>61</v>
      </c>
      <c r="D15" s="382"/>
      <c r="E15" s="472"/>
      <c r="F15" s="472"/>
      <c r="G15" s="382"/>
      <c r="H15" s="382"/>
      <c r="I15" s="78"/>
      <c r="J15" s="78"/>
    </row>
    <row r="16" spans="1:10" ht="15" customHeight="1">
      <c r="A16" s="880" t="s">
        <v>62</v>
      </c>
      <c r="B16" s="784">
        <v>2204</v>
      </c>
      <c r="C16" s="336" t="s">
        <v>94</v>
      </c>
      <c r="E16" s="609"/>
      <c r="F16" s="609"/>
      <c r="G16" s="81"/>
      <c r="H16" s="81"/>
      <c r="I16" s="78"/>
      <c r="J16" s="78"/>
    </row>
    <row r="17" spans="1:10" ht="15" customHeight="1">
      <c r="B17" s="378">
        <v>1E-3</v>
      </c>
      <c r="C17" s="336" t="s">
        <v>63</v>
      </c>
      <c r="E17" s="609"/>
      <c r="F17" s="609"/>
      <c r="G17" s="81"/>
      <c r="H17" s="81"/>
      <c r="I17" s="78"/>
      <c r="J17" s="78"/>
    </row>
    <row r="18" spans="1:10" ht="15" customHeight="1">
      <c r="B18" s="1008">
        <v>60</v>
      </c>
      <c r="C18" s="335" t="s">
        <v>23</v>
      </c>
      <c r="D18" s="80"/>
      <c r="E18" s="686"/>
      <c r="F18" s="686"/>
      <c r="G18" s="80"/>
      <c r="H18" s="81"/>
      <c r="I18" s="78"/>
      <c r="J18" s="78"/>
    </row>
    <row r="19" spans="1:10" ht="15" customHeight="1">
      <c r="A19" s="323"/>
      <c r="B19" s="1009">
        <v>44</v>
      </c>
      <c r="C19" s="126" t="s">
        <v>64</v>
      </c>
      <c r="D19" s="82"/>
      <c r="E19" s="70"/>
      <c r="F19" s="122"/>
      <c r="G19" s="82"/>
      <c r="H19" s="82"/>
      <c r="I19" s="78"/>
      <c r="J19" s="78"/>
    </row>
    <row r="20" spans="1:10" s="659" customFormat="1" ht="14.4" customHeight="1">
      <c r="A20" s="1057" t="s">
        <v>217</v>
      </c>
      <c r="B20" s="341" t="s">
        <v>729</v>
      </c>
      <c r="C20" s="126" t="s">
        <v>772</v>
      </c>
      <c r="D20" s="287"/>
      <c r="E20" s="886"/>
      <c r="F20" s="287"/>
      <c r="G20" s="644">
        <v>1000</v>
      </c>
      <c r="H20" s="644" t="s">
        <v>214</v>
      </c>
    </row>
    <row r="21" spans="1:10" s="659" customFormat="1">
      <c r="A21" s="323" t="s">
        <v>57</v>
      </c>
      <c r="B21" s="1009">
        <v>44</v>
      </c>
      <c r="C21" s="126" t="s">
        <v>64</v>
      </c>
      <c r="D21" s="1011"/>
      <c r="E21" s="724"/>
      <c r="F21" s="581"/>
      <c r="G21" s="724">
        <v>1000</v>
      </c>
      <c r="H21" s="644"/>
    </row>
    <row r="22" spans="1:10" s="659" customFormat="1">
      <c r="A22" s="880" t="s">
        <v>57</v>
      </c>
      <c r="B22" s="1008">
        <v>60</v>
      </c>
      <c r="C22" s="335" t="s">
        <v>23</v>
      </c>
      <c r="D22" s="1012"/>
      <c r="E22" s="72"/>
      <c r="F22" s="290"/>
      <c r="G22" s="72">
        <v>1000</v>
      </c>
      <c r="H22" s="70"/>
    </row>
    <row r="23" spans="1:10" s="659" customFormat="1" ht="16.2" customHeight="1">
      <c r="A23" s="323" t="s">
        <v>57</v>
      </c>
      <c r="B23" s="392">
        <v>1E-3</v>
      </c>
      <c r="C23" s="125" t="s">
        <v>63</v>
      </c>
      <c r="D23" s="1013"/>
      <c r="E23" s="69"/>
      <c r="F23" s="288"/>
      <c r="G23" s="69">
        <v>1000</v>
      </c>
      <c r="H23" s="70"/>
    </row>
    <row r="24" spans="1:10" s="659" customFormat="1" ht="13.2" customHeight="1">
      <c r="A24" s="323"/>
      <c r="B24" s="392"/>
      <c r="C24" s="125"/>
      <c r="D24" s="635"/>
      <c r="E24" s="70"/>
      <c r="F24" s="71"/>
      <c r="G24" s="70"/>
      <c r="H24" s="71"/>
    </row>
    <row r="25" spans="1:10" ht="16.2" customHeight="1">
      <c r="A25" s="323"/>
      <c r="B25" s="392">
        <v>0.104</v>
      </c>
      <c r="C25" s="125" t="s">
        <v>571</v>
      </c>
      <c r="D25" s="128"/>
      <c r="E25" s="128"/>
      <c r="F25" s="128"/>
      <c r="G25" s="128"/>
      <c r="H25" s="128"/>
    </row>
    <row r="26" spans="1:10">
      <c r="B26" s="1008">
        <v>65</v>
      </c>
      <c r="C26" s="335" t="s">
        <v>572</v>
      </c>
      <c r="D26" s="367"/>
      <c r="E26" s="368"/>
      <c r="F26" s="367"/>
      <c r="G26" s="368"/>
      <c r="H26" s="368"/>
    </row>
    <row r="27" spans="1:10" ht="26.4">
      <c r="A27" s="323"/>
      <c r="B27" s="1009" t="s">
        <v>573</v>
      </c>
      <c r="C27" s="835" t="s">
        <v>574</v>
      </c>
      <c r="D27" s="580"/>
      <c r="F27" s="580"/>
      <c r="G27" s="81">
        <v>4000</v>
      </c>
      <c r="H27" s="81" t="s">
        <v>215</v>
      </c>
      <c r="I27" s="78"/>
      <c r="J27" s="78"/>
    </row>
    <row r="28" spans="1:10">
      <c r="A28" s="323" t="s">
        <v>57</v>
      </c>
      <c r="B28" s="1010">
        <v>65</v>
      </c>
      <c r="C28" s="328" t="s">
        <v>572</v>
      </c>
      <c r="E28" s="621"/>
      <c r="F28" s="603"/>
      <c r="G28" s="621">
        <v>4000</v>
      </c>
      <c r="H28" s="81"/>
      <c r="I28" s="78"/>
      <c r="J28" s="78"/>
    </row>
    <row r="29" spans="1:10">
      <c r="A29" s="323" t="s">
        <v>57</v>
      </c>
      <c r="B29" s="392">
        <v>0.104</v>
      </c>
      <c r="C29" s="125" t="s">
        <v>571</v>
      </c>
      <c r="D29" s="80"/>
      <c r="E29" s="595"/>
      <c r="F29" s="581"/>
      <c r="G29" s="595">
        <v>4000</v>
      </c>
      <c r="H29" s="81"/>
    </row>
    <row r="30" spans="1:10">
      <c r="A30" s="329" t="s">
        <v>57</v>
      </c>
      <c r="B30" s="330">
        <v>2204</v>
      </c>
      <c r="C30" s="331" t="s">
        <v>94</v>
      </c>
      <c r="D30" s="80"/>
      <c r="E30" s="595"/>
      <c r="F30" s="581"/>
      <c r="G30" s="595">
        <v>5000</v>
      </c>
      <c r="H30" s="81"/>
    </row>
    <row r="31" spans="1:10">
      <c r="A31" s="344" t="s">
        <v>57</v>
      </c>
      <c r="B31" s="345"/>
      <c r="C31" s="346" t="s">
        <v>61</v>
      </c>
      <c r="D31" s="621"/>
      <c r="E31" s="595"/>
      <c r="F31" s="581"/>
      <c r="G31" s="595">
        <v>5000</v>
      </c>
      <c r="H31" s="81"/>
    </row>
    <row r="32" spans="1:10">
      <c r="A32" s="344" t="s">
        <v>57</v>
      </c>
      <c r="B32" s="345"/>
      <c r="C32" s="583" t="s">
        <v>58</v>
      </c>
      <c r="D32" s="621"/>
      <c r="E32" s="621"/>
      <c r="F32" s="603"/>
      <c r="G32" s="621">
        <v>5000</v>
      </c>
      <c r="H32" s="81"/>
    </row>
    <row r="33" spans="1:9">
      <c r="A33" s="129" t="s">
        <v>217</v>
      </c>
      <c r="B33" s="1112" t="s">
        <v>666</v>
      </c>
      <c r="C33" s="314"/>
      <c r="D33" s="580"/>
      <c r="E33" s="580"/>
      <c r="F33" s="580"/>
      <c r="G33" s="580"/>
      <c r="H33" s="580"/>
    </row>
    <row r="34" spans="1:9">
      <c r="A34" s="375" t="s">
        <v>216</v>
      </c>
      <c r="B34" s="869"/>
      <c r="C34" s="883"/>
      <c r="D34" s="594"/>
      <c r="E34" s="594"/>
      <c r="F34" s="883"/>
      <c r="G34" s="883"/>
    </row>
    <row r="35" spans="1:9">
      <c r="A35" s="587" t="s">
        <v>214</v>
      </c>
      <c r="B35" s="375" t="s">
        <v>794</v>
      </c>
      <c r="C35" s="883"/>
      <c r="D35" s="594"/>
      <c r="E35" s="594"/>
      <c r="F35" s="883"/>
      <c r="G35" s="883"/>
    </row>
    <row r="36" spans="1:9" ht="26.4" customHeight="1">
      <c r="A36" s="869" t="s">
        <v>215</v>
      </c>
      <c r="B36" s="1194" t="s">
        <v>771</v>
      </c>
      <c r="C36" s="1194"/>
      <c r="D36" s="1194"/>
      <c r="E36" s="1194"/>
      <c r="F36" s="1194"/>
      <c r="G36" s="1194"/>
      <c r="H36" s="1194"/>
    </row>
    <row r="40" spans="1:9">
      <c r="B40" s="127"/>
      <c r="C40" s="367"/>
      <c r="D40" s="368"/>
      <c r="E40" s="367"/>
      <c r="F40" s="368"/>
      <c r="G40" s="79"/>
      <c r="H40" s="79"/>
      <c r="I40" s="83"/>
    </row>
    <row r="41" spans="1:9">
      <c r="B41" s="127"/>
      <c r="C41" s="808"/>
      <c r="D41" s="76"/>
      <c r="E41" s="76"/>
      <c r="F41" s="1220"/>
      <c r="G41" s="79"/>
      <c r="H41" s="79"/>
      <c r="I41" s="83"/>
    </row>
    <row r="42" spans="1:9">
      <c r="B42" s="127"/>
      <c r="C42" s="79"/>
      <c r="D42" s="80"/>
      <c r="E42" s="80"/>
      <c r="F42" s="79"/>
      <c r="G42" s="79"/>
      <c r="H42" s="79"/>
      <c r="I42" s="83"/>
    </row>
    <row r="43" spans="1:9">
      <c r="B43" s="127"/>
      <c r="C43" s="79"/>
      <c r="D43" s="80"/>
      <c r="E43" s="80"/>
      <c r="F43" s="79"/>
      <c r="G43" s="79"/>
      <c r="H43" s="79"/>
      <c r="I43" s="83"/>
    </row>
    <row r="44" spans="1:9">
      <c r="B44" s="127"/>
      <c r="C44" s="79"/>
      <c r="D44" s="80"/>
      <c r="E44" s="80"/>
      <c r="F44" s="79"/>
      <c r="G44" s="79"/>
      <c r="H44" s="79"/>
      <c r="I44" s="83"/>
    </row>
  </sheetData>
  <autoFilter ref="A14:J14"/>
  <mergeCells count="4">
    <mergeCell ref="B36:H36"/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9" fitToHeight="15" orientation="portrait" blackAndWhite="1" useFirstPageNumber="1" r:id="rId1"/>
  <headerFooter alignWithMargins="0">
    <oddHeader xml:space="preserve">&amp;C   </oddHeader>
    <oddFooter>&amp;C&amp;"Times New Roman,Bold" 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syncVertical="1" syncRef="A28" transitionEvaluation="1" transitionEntry="1" codeName="Sheet32">
    <tabColor rgb="FF92D050"/>
  </sheetPr>
  <dimension ref="A1:AD101"/>
  <sheetViews>
    <sheetView view="pageBreakPreview" topLeftCell="A28" zoomScaleSheetLayoutView="100" workbookViewId="0">
      <selection activeCell="M48" sqref="M48:M49"/>
    </sheetView>
  </sheetViews>
  <sheetFormatPr defaultColWidth="11" defaultRowHeight="13.2"/>
  <cols>
    <col min="1" max="1" width="6.44140625" style="104" customWidth="1"/>
    <col min="2" max="2" width="8.109375" style="104" customWidth="1"/>
    <col min="3" max="3" width="34.5546875" style="133" customWidth="1"/>
    <col min="4" max="4" width="10.44140625" style="105" customWidth="1"/>
    <col min="5" max="5" width="9.44140625" style="105" customWidth="1"/>
    <col min="6" max="6" width="11.109375" style="64" bestFit="1" customWidth="1"/>
    <col min="7" max="7" width="8.5546875" style="64" customWidth="1"/>
    <col min="8" max="8" width="4.44140625" style="258" customWidth="1"/>
    <col min="9" max="9" width="8.5546875" style="105" customWidth="1"/>
    <col min="10" max="10" width="8.44140625" style="105" customWidth="1"/>
    <col min="11" max="11" width="9.6640625" style="105" customWidth="1"/>
    <col min="12" max="12" width="9.109375" style="64" customWidth="1"/>
    <col min="13" max="13" width="10.88671875" style="64" customWidth="1"/>
    <col min="14" max="14" width="10.88671875" style="52" customWidth="1"/>
    <col min="15" max="15" width="14.88671875" style="52" customWidth="1"/>
    <col min="16" max="16" width="29" style="52" customWidth="1"/>
    <col min="17" max="17" width="11.33203125" style="52" customWidth="1"/>
    <col min="18" max="18" width="13.6640625" style="101" customWidth="1"/>
    <col min="19" max="21" width="5.5546875" style="52" customWidth="1"/>
    <col min="22" max="22" width="6.44140625" style="52" customWidth="1"/>
    <col min="23" max="23" width="11.88671875" style="52" customWidth="1"/>
    <col min="24" max="24" width="5.5546875" style="52" customWidth="1"/>
    <col min="25" max="25" width="8.44140625" style="52" customWidth="1"/>
    <col min="26" max="26" width="10.44140625" style="52" customWidth="1"/>
    <col min="27" max="27" width="5.5546875" style="52" customWidth="1"/>
    <col min="28" max="28" width="12.109375" style="52" customWidth="1"/>
    <col min="29" max="30" width="5.5546875" style="52" customWidth="1"/>
    <col min="31" max="32" width="5.5546875" style="64" customWidth="1"/>
    <col min="33" max="33" width="12.44140625" style="64" customWidth="1"/>
    <col min="34" max="16384" width="11" style="64"/>
  </cols>
  <sheetData>
    <row r="1" spans="1:30">
      <c r="A1" s="1217" t="s">
        <v>100</v>
      </c>
      <c r="B1" s="1217"/>
      <c r="C1" s="1217"/>
      <c r="D1" s="1217"/>
      <c r="E1" s="1217"/>
      <c r="F1" s="1217"/>
      <c r="G1" s="1217"/>
      <c r="H1" s="249"/>
      <c r="I1" s="103"/>
      <c r="J1" s="103"/>
      <c r="K1" s="103"/>
      <c r="L1" s="102"/>
      <c r="M1" s="102"/>
    </row>
    <row r="2" spans="1:30">
      <c r="A2" s="1217" t="s">
        <v>101</v>
      </c>
      <c r="B2" s="1217"/>
      <c r="C2" s="1217"/>
      <c r="D2" s="1217"/>
      <c r="E2" s="1217"/>
      <c r="F2" s="1217"/>
      <c r="G2" s="1217"/>
      <c r="H2" s="249"/>
      <c r="I2" s="103"/>
      <c r="J2" s="103"/>
      <c r="K2" s="103"/>
      <c r="L2" s="102"/>
      <c r="M2" s="102"/>
    </row>
    <row r="3" spans="1:30" ht="15.6" customHeight="1">
      <c r="A3" s="1218" t="s">
        <v>213</v>
      </c>
      <c r="B3" s="1218"/>
      <c r="C3" s="1218"/>
      <c r="D3" s="1218"/>
      <c r="E3" s="1218"/>
      <c r="F3" s="1218"/>
      <c r="G3" s="1218"/>
      <c r="H3" s="248"/>
      <c r="I3" s="176"/>
      <c r="J3" s="176"/>
      <c r="K3" s="176"/>
      <c r="L3" s="174"/>
      <c r="M3" s="174"/>
    </row>
    <row r="4" spans="1:30" ht="13.8">
      <c r="A4" s="13"/>
      <c r="B4" s="1184"/>
      <c r="C4" s="1184"/>
      <c r="D4" s="1184"/>
      <c r="E4" s="1184"/>
      <c r="F4" s="1184"/>
      <c r="G4" s="1184"/>
      <c r="H4" s="178"/>
      <c r="I4" s="173"/>
      <c r="J4" s="173"/>
      <c r="K4" s="173"/>
      <c r="L4" s="177"/>
      <c r="M4" s="177"/>
    </row>
    <row r="5" spans="1:30">
      <c r="A5" s="13"/>
      <c r="B5" s="9"/>
      <c r="C5" s="9"/>
      <c r="D5" s="14"/>
      <c r="E5" s="15" t="s">
        <v>12</v>
      </c>
      <c r="F5" s="15" t="s">
        <v>13</v>
      </c>
      <c r="G5" s="15" t="s">
        <v>119</v>
      </c>
      <c r="H5" s="19"/>
      <c r="I5" s="173"/>
      <c r="J5" s="173"/>
      <c r="K5" s="173"/>
      <c r="L5" s="177"/>
      <c r="M5" s="177"/>
    </row>
    <row r="6" spans="1:30">
      <c r="A6" s="13"/>
      <c r="B6" s="16" t="s">
        <v>14</v>
      </c>
      <c r="C6" s="9" t="s">
        <v>15</v>
      </c>
      <c r="D6" s="17" t="s">
        <v>58</v>
      </c>
      <c r="E6" s="11">
        <v>167890</v>
      </c>
      <c r="F6" s="11">
        <v>351000</v>
      </c>
      <c r="G6" s="11">
        <f>SUM(E6:F6)</f>
        <v>518890</v>
      </c>
      <c r="H6" s="17"/>
      <c r="I6" s="173"/>
      <c r="J6" s="173"/>
      <c r="K6" s="173"/>
      <c r="L6" s="177"/>
      <c r="M6" s="177"/>
    </row>
    <row r="7" spans="1:30">
      <c r="A7" s="13"/>
      <c r="B7" s="16" t="s">
        <v>16</v>
      </c>
      <c r="C7" s="18" t="s">
        <v>17</v>
      </c>
      <c r="D7" s="19"/>
      <c r="E7" s="12"/>
      <c r="F7" s="12"/>
      <c r="G7" s="12"/>
      <c r="H7" s="19"/>
      <c r="I7" s="173"/>
      <c r="J7" s="173"/>
      <c r="K7" s="173"/>
      <c r="L7" s="177"/>
      <c r="M7" s="177"/>
    </row>
    <row r="8" spans="1:30">
      <c r="A8" s="13"/>
      <c r="B8" s="16"/>
      <c r="C8" s="18" t="s">
        <v>115</v>
      </c>
      <c r="D8" s="19" t="s">
        <v>58</v>
      </c>
      <c r="E8" s="12">
        <f>G32</f>
        <v>9900</v>
      </c>
      <c r="F8" s="209">
        <f>G52</f>
        <v>158928</v>
      </c>
      <c r="G8" s="12">
        <f>SUM(E8:F8)</f>
        <v>168828</v>
      </c>
      <c r="H8" s="19"/>
      <c r="I8" s="173"/>
      <c r="J8" s="173"/>
      <c r="K8" s="173"/>
      <c r="L8" s="177"/>
      <c r="M8" s="177"/>
    </row>
    <row r="9" spans="1:30">
      <c r="A9" s="13"/>
      <c r="B9" s="20" t="s">
        <v>57</v>
      </c>
      <c r="C9" s="9" t="s">
        <v>27</v>
      </c>
      <c r="D9" s="21" t="s">
        <v>58</v>
      </c>
      <c r="E9" s="22">
        <f>SUM(E6:E8)</f>
        <v>177790</v>
      </c>
      <c r="F9" s="22">
        <f>SUM(F6:F8)</f>
        <v>509928</v>
      </c>
      <c r="G9" s="22">
        <f>SUM(E9:F9)</f>
        <v>687718</v>
      </c>
      <c r="H9" s="17"/>
      <c r="I9" s="113"/>
      <c r="J9" s="113"/>
      <c r="K9" s="113"/>
      <c r="L9" s="113"/>
      <c r="M9" s="113"/>
    </row>
    <row r="10" spans="1:30">
      <c r="A10" s="13"/>
      <c r="B10" s="16"/>
      <c r="C10" s="9"/>
      <c r="D10" s="10"/>
      <c r="E10" s="10"/>
      <c r="F10" s="17"/>
      <c r="G10" s="10"/>
      <c r="H10" s="17"/>
      <c r="I10" s="113"/>
      <c r="J10" s="113"/>
      <c r="K10" s="113"/>
      <c r="L10" s="113"/>
      <c r="M10" s="113"/>
    </row>
    <row r="11" spans="1:30" ht="18" customHeight="1">
      <c r="A11" s="13"/>
      <c r="B11" s="16" t="s">
        <v>28</v>
      </c>
      <c r="C11" s="9" t="s">
        <v>29</v>
      </c>
      <c r="D11" s="9"/>
      <c r="E11" s="9"/>
      <c r="F11" s="23"/>
      <c r="G11" s="9"/>
      <c r="H11" s="23"/>
      <c r="I11" s="113"/>
      <c r="J11" s="113"/>
      <c r="K11" s="113"/>
      <c r="L11" s="113"/>
      <c r="M11" s="113"/>
    </row>
    <row r="12" spans="1:30" s="89" customFormat="1">
      <c r="A12" s="11"/>
      <c r="B12" s="175"/>
      <c r="C12" s="175"/>
      <c r="D12" s="175"/>
      <c r="E12" s="175"/>
      <c r="F12" s="175"/>
      <c r="G12" s="175"/>
      <c r="H12" s="179"/>
      <c r="I12" s="1209" t="s">
        <v>59</v>
      </c>
      <c r="J12" s="1209"/>
      <c r="K12" s="1209"/>
      <c r="L12" s="1209"/>
      <c r="M12" s="1210"/>
      <c r="N12" s="1209"/>
      <c r="O12" s="1209"/>
      <c r="P12" s="1209"/>
      <c r="Q12" s="1209"/>
      <c r="R12" s="1209"/>
      <c r="S12" s="1209" t="s">
        <v>34</v>
      </c>
      <c r="T12" s="1209"/>
      <c r="U12" s="1209"/>
      <c r="V12" s="1209"/>
      <c r="W12" s="1209"/>
      <c r="X12" s="1211"/>
      <c r="Y12" s="1211"/>
      <c r="Z12" s="1211"/>
      <c r="AA12" s="1211"/>
      <c r="AB12" s="1211"/>
    </row>
    <row r="13" spans="1:30" s="89" customFormat="1" ht="13.8" thickBot="1">
      <c r="A13" s="24"/>
      <c r="B13" s="1185" t="s">
        <v>107</v>
      </c>
      <c r="C13" s="1185"/>
      <c r="D13" s="1185"/>
      <c r="E13" s="1185"/>
      <c r="F13" s="1185"/>
      <c r="G13" s="1185"/>
      <c r="H13" s="179"/>
      <c r="I13" s="1212" t="s">
        <v>165</v>
      </c>
      <c r="J13" s="1212"/>
      <c r="K13" s="1212"/>
      <c r="L13" s="1212"/>
      <c r="M13" s="1213"/>
      <c r="N13" s="1212" t="s">
        <v>166</v>
      </c>
      <c r="O13" s="1212"/>
      <c r="P13" s="1212"/>
      <c r="Q13" s="1212"/>
      <c r="R13" s="1212"/>
      <c r="S13" s="1212" t="s">
        <v>165</v>
      </c>
      <c r="T13" s="1212"/>
      <c r="U13" s="1212"/>
      <c r="V13" s="1212"/>
      <c r="W13" s="1212"/>
      <c r="X13" s="1214" t="s">
        <v>166</v>
      </c>
      <c r="Y13" s="1214"/>
      <c r="Z13" s="1214"/>
      <c r="AA13" s="1214"/>
      <c r="AB13" s="1214"/>
    </row>
    <row r="14" spans="1:30" s="89" customFormat="1" ht="14.4" thickTop="1" thickBot="1">
      <c r="A14" s="24"/>
      <c r="B14" s="65"/>
      <c r="C14" s="65" t="s">
        <v>30</v>
      </c>
      <c r="D14" s="65"/>
      <c r="E14" s="65" t="s">
        <v>59</v>
      </c>
      <c r="F14" s="65" t="s">
        <v>121</v>
      </c>
      <c r="G14" s="25" t="s">
        <v>119</v>
      </c>
      <c r="H14" s="19"/>
      <c r="I14" s="90" t="s">
        <v>74</v>
      </c>
      <c r="J14" s="90" t="s">
        <v>75</v>
      </c>
      <c r="K14" s="90" t="s">
        <v>76</v>
      </c>
      <c r="L14" s="90" t="s">
        <v>77</v>
      </c>
      <c r="M14" s="91" t="s">
        <v>78</v>
      </c>
      <c r="N14" s="90" t="s">
        <v>74</v>
      </c>
      <c r="O14" s="90" t="s">
        <v>75</v>
      </c>
      <c r="P14" s="90" t="s">
        <v>76</v>
      </c>
      <c r="Q14" s="90" t="s">
        <v>77</v>
      </c>
      <c r="R14" s="91" t="s">
        <v>78</v>
      </c>
      <c r="S14" s="90" t="s">
        <v>74</v>
      </c>
      <c r="T14" s="90" t="s">
        <v>75</v>
      </c>
      <c r="U14" s="90" t="s">
        <v>76</v>
      </c>
      <c r="V14" s="90" t="s">
        <v>77</v>
      </c>
      <c r="W14" s="91" t="s">
        <v>78</v>
      </c>
      <c r="X14" s="92" t="s">
        <v>74</v>
      </c>
      <c r="Y14" s="92" t="s">
        <v>75</v>
      </c>
      <c r="Z14" s="92" t="s">
        <v>76</v>
      </c>
      <c r="AA14" s="92" t="s">
        <v>77</v>
      </c>
      <c r="AB14" s="93" t="s">
        <v>78</v>
      </c>
    </row>
    <row r="15" spans="1:30" s="89" customFormat="1" ht="13.8" thickTop="1">
      <c r="A15" s="11"/>
      <c r="B15" s="19"/>
      <c r="C15" s="19"/>
      <c r="D15" s="19"/>
      <c r="E15" s="19"/>
      <c r="F15" s="19"/>
      <c r="G15" s="12"/>
      <c r="H15" s="19"/>
      <c r="I15" s="114"/>
      <c r="J15" s="114"/>
      <c r="K15" s="114"/>
      <c r="L15" s="114"/>
      <c r="M15" s="237"/>
      <c r="N15" s="114"/>
      <c r="O15" s="114"/>
      <c r="P15" s="114"/>
      <c r="Q15" s="114"/>
      <c r="R15" s="237"/>
      <c r="S15" s="114"/>
      <c r="T15" s="114"/>
      <c r="U15" s="114"/>
      <c r="V15" s="114"/>
      <c r="W15" s="237"/>
      <c r="X15" s="115"/>
      <c r="Y15" s="115"/>
      <c r="Z15" s="115"/>
      <c r="AA15" s="115"/>
      <c r="AB15" s="116"/>
    </row>
    <row r="16" spans="1:30" ht="13.95" customHeight="1">
      <c r="C16" s="132" t="s">
        <v>61</v>
      </c>
      <c r="D16" s="107"/>
      <c r="E16" s="107"/>
      <c r="F16" s="107"/>
      <c r="G16" s="107"/>
      <c r="H16" s="173"/>
      <c r="I16" s="52"/>
      <c r="J16" s="52"/>
      <c r="K16" s="52"/>
      <c r="L16" s="52"/>
      <c r="M16" s="52"/>
      <c r="R16" s="52"/>
      <c r="Z16" s="64"/>
      <c r="AA16" s="64"/>
      <c r="AB16" s="64"/>
      <c r="AC16" s="64"/>
      <c r="AD16" s="64"/>
    </row>
    <row r="17" spans="1:30" ht="13.95" customHeight="1">
      <c r="A17" s="104" t="s">
        <v>62</v>
      </c>
      <c r="B17" s="109">
        <v>3452</v>
      </c>
      <c r="C17" s="132" t="s">
        <v>55</v>
      </c>
      <c r="F17" s="105"/>
      <c r="G17" s="105"/>
      <c r="H17" s="130"/>
      <c r="I17" s="52"/>
      <c r="J17" s="52"/>
      <c r="K17" s="52"/>
      <c r="L17" s="52"/>
      <c r="M17" s="52"/>
      <c r="R17" s="52"/>
      <c r="X17" s="64"/>
      <c r="Y17" s="64"/>
      <c r="Z17" s="64"/>
      <c r="AA17" s="64"/>
      <c r="AB17" s="64"/>
      <c r="AC17" s="64"/>
      <c r="AD17" s="64"/>
    </row>
    <row r="18" spans="1:30" ht="13.95" customHeight="1">
      <c r="A18" s="108"/>
      <c r="B18" s="108">
        <v>80</v>
      </c>
      <c r="C18" s="156" t="s">
        <v>49</v>
      </c>
      <c r="D18" s="155"/>
      <c r="E18" s="155"/>
      <c r="F18" s="155"/>
      <c r="G18" s="155"/>
      <c r="H18" s="251"/>
      <c r="I18" s="52"/>
      <c r="J18" s="52"/>
      <c r="K18" s="52"/>
      <c r="L18" s="52"/>
      <c r="M18" s="52"/>
      <c r="R18" s="52"/>
      <c r="X18" s="64"/>
      <c r="Y18" s="64"/>
      <c r="Z18" s="64"/>
      <c r="AA18" s="64"/>
      <c r="AB18" s="64"/>
      <c r="AC18" s="64"/>
      <c r="AD18" s="64"/>
    </row>
    <row r="19" spans="1:30" ht="14.4" customHeight="1">
      <c r="A19" s="108"/>
      <c r="B19" s="151">
        <v>80.103999999999999</v>
      </c>
      <c r="C19" s="137" t="s">
        <v>202</v>
      </c>
      <c r="D19" s="155"/>
      <c r="E19" s="155"/>
      <c r="F19" s="155"/>
      <c r="G19" s="155"/>
      <c r="H19" s="251"/>
      <c r="I19" s="52"/>
      <c r="J19" s="52"/>
      <c r="K19" s="52"/>
      <c r="L19" s="52"/>
      <c r="M19" s="52"/>
      <c r="R19" s="52"/>
      <c r="Z19" s="64"/>
      <c r="AA19" s="64"/>
      <c r="AB19" s="64"/>
      <c r="AC19" s="64"/>
      <c r="AD19" s="64"/>
    </row>
    <row r="20" spans="1:30" ht="14.4" customHeight="1">
      <c r="A20" s="108"/>
      <c r="B20" s="170">
        <v>63</v>
      </c>
      <c r="C20" s="156" t="s">
        <v>203</v>
      </c>
      <c r="D20" s="155"/>
      <c r="E20" s="155"/>
      <c r="F20" s="155"/>
      <c r="G20" s="155"/>
      <c r="H20" s="251"/>
      <c r="I20" s="52"/>
      <c r="J20" s="52"/>
      <c r="K20" s="52"/>
      <c r="L20" s="52"/>
      <c r="M20" s="52"/>
      <c r="R20" s="52"/>
      <c r="Z20" s="64"/>
      <c r="AA20" s="64"/>
      <c r="AB20" s="64"/>
      <c r="AC20" s="64"/>
      <c r="AD20" s="64"/>
    </row>
    <row r="21" spans="1:30" ht="14.4" customHeight="1">
      <c r="A21" s="108"/>
      <c r="B21" s="170" t="s">
        <v>191</v>
      </c>
      <c r="C21" s="156" t="s">
        <v>204</v>
      </c>
      <c r="D21" s="111"/>
      <c r="E21" s="112">
        <v>2000</v>
      </c>
      <c r="F21" s="221">
        <v>0</v>
      </c>
      <c r="G21" s="112">
        <f t="shared" ref="G21:G27" si="0">SUM(E21:F21)</f>
        <v>2000</v>
      </c>
      <c r="H21" s="252" t="s">
        <v>235</v>
      </c>
      <c r="I21" s="52" t="s">
        <v>116</v>
      </c>
      <c r="J21" s="52" t="s">
        <v>113</v>
      </c>
      <c r="K21" s="52" t="s">
        <v>205</v>
      </c>
      <c r="L21" s="52">
        <v>100</v>
      </c>
      <c r="M21" s="101">
        <v>4011002038</v>
      </c>
      <c r="R21" s="52"/>
      <c r="S21" s="52" t="s">
        <v>111</v>
      </c>
      <c r="T21" s="52" t="s">
        <v>117</v>
      </c>
      <c r="U21" s="52" t="s">
        <v>112</v>
      </c>
      <c r="V21" s="52">
        <v>100</v>
      </c>
      <c r="W21" s="52">
        <v>4021001003</v>
      </c>
      <c r="Z21" s="64"/>
      <c r="AA21" s="64"/>
      <c r="AB21" s="64"/>
      <c r="AC21" s="64"/>
      <c r="AD21" s="64"/>
    </row>
    <row r="22" spans="1:30" ht="14.4" customHeight="1">
      <c r="A22" s="108"/>
      <c r="B22" s="170" t="s">
        <v>206</v>
      </c>
      <c r="C22" s="156" t="s">
        <v>207</v>
      </c>
      <c r="D22" s="111"/>
      <c r="E22" s="112">
        <v>1000</v>
      </c>
      <c r="F22" s="221">
        <v>0</v>
      </c>
      <c r="G22" s="112">
        <f t="shared" si="0"/>
        <v>1000</v>
      </c>
      <c r="H22" s="252" t="s">
        <v>235</v>
      </c>
      <c r="I22" s="52" t="s">
        <v>116</v>
      </c>
      <c r="J22" s="52" t="s">
        <v>113</v>
      </c>
      <c r="K22" s="52" t="s">
        <v>207</v>
      </c>
      <c r="L22" s="52">
        <v>100</v>
      </c>
      <c r="M22" s="101" t="s">
        <v>208</v>
      </c>
      <c r="R22" s="52"/>
      <c r="S22" s="52" t="s">
        <v>111</v>
      </c>
      <c r="T22" s="52" t="s">
        <v>117</v>
      </c>
      <c r="U22" s="52" t="s">
        <v>112</v>
      </c>
      <c r="V22" s="52">
        <v>100</v>
      </c>
      <c r="W22" s="52">
        <v>4021001003</v>
      </c>
      <c r="Z22" s="64"/>
      <c r="AA22" s="64"/>
      <c r="AB22" s="64"/>
      <c r="AC22" s="64"/>
      <c r="AD22" s="64"/>
    </row>
    <row r="23" spans="1:30" s="171" customFormat="1">
      <c r="A23" s="131" t="s">
        <v>217</v>
      </c>
      <c r="B23" s="170" t="s">
        <v>223</v>
      </c>
      <c r="C23" s="108" t="s">
        <v>226</v>
      </c>
      <c r="D23" s="97"/>
      <c r="E23" s="96">
        <v>2500</v>
      </c>
      <c r="F23" s="222">
        <v>0</v>
      </c>
      <c r="G23" s="112">
        <f t="shared" si="0"/>
        <v>2500</v>
      </c>
      <c r="H23" s="253" t="s">
        <v>227</v>
      </c>
      <c r="I23" s="52" t="s">
        <v>114</v>
      </c>
      <c r="J23" s="52" t="s">
        <v>65</v>
      </c>
      <c r="K23" s="52" t="s">
        <v>247</v>
      </c>
      <c r="L23" s="52">
        <v>100</v>
      </c>
      <c r="M23" s="52" t="s">
        <v>248</v>
      </c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</row>
    <row r="24" spans="1:30" s="171" customFormat="1" ht="26.4">
      <c r="A24" s="131" t="s">
        <v>217</v>
      </c>
      <c r="B24" s="170" t="s">
        <v>224</v>
      </c>
      <c r="C24" s="108" t="s">
        <v>234</v>
      </c>
      <c r="D24" s="97"/>
      <c r="E24" s="96">
        <v>800</v>
      </c>
      <c r="F24" s="222">
        <v>0</v>
      </c>
      <c r="G24" s="112">
        <f t="shared" si="0"/>
        <v>800</v>
      </c>
      <c r="H24" s="253" t="s">
        <v>227</v>
      </c>
      <c r="I24" s="52" t="s">
        <v>114</v>
      </c>
      <c r="J24" s="52" t="s">
        <v>65</v>
      </c>
      <c r="K24" s="52" t="s">
        <v>249</v>
      </c>
      <c r="L24" s="52">
        <v>100</v>
      </c>
      <c r="M24" s="52" t="s">
        <v>250</v>
      </c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</row>
    <row r="25" spans="1:30" s="171" customFormat="1" ht="26.4">
      <c r="A25" s="131" t="s">
        <v>217</v>
      </c>
      <c r="B25" s="170" t="s">
        <v>225</v>
      </c>
      <c r="C25" s="108" t="s">
        <v>246</v>
      </c>
      <c r="D25" s="97"/>
      <c r="E25" s="96">
        <v>100</v>
      </c>
      <c r="F25" s="222">
        <v>0</v>
      </c>
      <c r="G25" s="112">
        <f t="shared" si="0"/>
        <v>100</v>
      </c>
      <c r="H25" s="253" t="s">
        <v>219</v>
      </c>
      <c r="I25" s="52" t="s">
        <v>116</v>
      </c>
      <c r="J25" s="52" t="s">
        <v>113</v>
      </c>
      <c r="K25" s="52" t="s">
        <v>190</v>
      </c>
      <c r="L25" s="52">
        <v>100</v>
      </c>
      <c r="M25" s="52" t="s">
        <v>251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</row>
    <row r="26" spans="1:30" s="171" customFormat="1" ht="14.4" customHeight="1">
      <c r="A26" s="131" t="s">
        <v>217</v>
      </c>
      <c r="B26" s="170" t="s">
        <v>231</v>
      </c>
      <c r="C26" s="108" t="s">
        <v>233</v>
      </c>
      <c r="D26" s="97"/>
      <c r="E26" s="96">
        <v>2000</v>
      </c>
      <c r="F26" s="222">
        <v>0</v>
      </c>
      <c r="G26" s="112">
        <f t="shared" si="0"/>
        <v>2000</v>
      </c>
      <c r="H26" s="253" t="s">
        <v>237</v>
      </c>
      <c r="I26" s="52" t="s">
        <v>116</v>
      </c>
      <c r="J26" s="52" t="s">
        <v>113</v>
      </c>
      <c r="K26" s="52" t="s">
        <v>233</v>
      </c>
      <c r="L26" s="52">
        <v>100</v>
      </c>
      <c r="M26" s="52" t="s">
        <v>252</v>
      </c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</row>
    <row r="27" spans="1:30" s="171" customFormat="1">
      <c r="A27" s="131" t="s">
        <v>217</v>
      </c>
      <c r="B27" s="170" t="s">
        <v>232</v>
      </c>
      <c r="C27" s="108" t="s">
        <v>245</v>
      </c>
      <c r="D27" s="97"/>
      <c r="E27" s="96">
        <v>1500</v>
      </c>
      <c r="F27" s="222">
        <v>0</v>
      </c>
      <c r="G27" s="112">
        <f t="shared" si="0"/>
        <v>1500</v>
      </c>
      <c r="H27" s="253" t="s">
        <v>238</v>
      </c>
      <c r="I27" s="52" t="s">
        <v>116</v>
      </c>
      <c r="J27" s="52" t="s">
        <v>113</v>
      </c>
      <c r="K27" s="52" t="s">
        <v>245</v>
      </c>
      <c r="L27" s="52">
        <v>100</v>
      </c>
      <c r="M27" s="52" t="s">
        <v>253</v>
      </c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</row>
    <row r="28" spans="1:30" ht="14.1" customHeight="1">
      <c r="A28" s="108" t="s">
        <v>57</v>
      </c>
      <c r="B28" s="170">
        <v>63</v>
      </c>
      <c r="C28" s="156" t="s">
        <v>203</v>
      </c>
      <c r="D28" s="111"/>
      <c r="E28" s="143">
        <f>SUM(E21:E27)</f>
        <v>9900</v>
      </c>
      <c r="F28" s="223">
        <f>SUM(F21:F22)</f>
        <v>0</v>
      </c>
      <c r="G28" s="143">
        <f>SUM(G21:G27)</f>
        <v>9900</v>
      </c>
      <c r="H28" s="252"/>
      <c r="I28" s="52"/>
      <c r="J28" s="52"/>
      <c r="K28" s="52"/>
      <c r="L28" s="52"/>
      <c r="M28" s="52"/>
      <c r="R28" s="52"/>
      <c r="Z28" s="64"/>
      <c r="AA28" s="64"/>
      <c r="AB28" s="64"/>
      <c r="AC28" s="64"/>
      <c r="AD28" s="64"/>
    </row>
    <row r="29" spans="1:30" ht="14.1" customHeight="1">
      <c r="A29" s="108" t="s">
        <v>57</v>
      </c>
      <c r="B29" s="151">
        <v>80.103999999999999</v>
      </c>
      <c r="C29" s="137" t="s">
        <v>202</v>
      </c>
      <c r="D29" s="97"/>
      <c r="E29" s="99">
        <f t="shared" ref="E29:F29" si="1">E28</f>
        <v>9900</v>
      </c>
      <c r="F29" s="224">
        <f t="shared" si="1"/>
        <v>0</v>
      </c>
      <c r="G29" s="99">
        <f t="shared" ref="G29:G31" si="2">G28</f>
        <v>9900</v>
      </c>
      <c r="H29" s="218"/>
      <c r="I29" s="52"/>
      <c r="J29" s="52"/>
      <c r="K29" s="52"/>
      <c r="L29" s="52"/>
      <c r="M29" s="52"/>
      <c r="R29" s="52"/>
      <c r="Z29" s="64"/>
      <c r="AA29" s="64"/>
      <c r="AB29" s="64"/>
      <c r="AC29" s="64"/>
      <c r="AD29" s="64"/>
    </row>
    <row r="30" spans="1:30" ht="14.1" customHeight="1">
      <c r="A30" s="108" t="s">
        <v>57</v>
      </c>
      <c r="B30" s="108">
        <v>80</v>
      </c>
      <c r="C30" s="156" t="s">
        <v>49</v>
      </c>
      <c r="D30" s="134"/>
      <c r="E30" s="99">
        <f>E29</f>
        <v>9900</v>
      </c>
      <c r="F30" s="224">
        <f t="shared" ref="F30:F31" si="3">F29</f>
        <v>0</v>
      </c>
      <c r="G30" s="99">
        <f t="shared" si="2"/>
        <v>9900</v>
      </c>
      <c r="H30" s="217"/>
      <c r="I30" s="52"/>
      <c r="J30" s="52"/>
      <c r="K30" s="52"/>
      <c r="L30" s="52"/>
      <c r="M30" s="52"/>
      <c r="R30" s="52"/>
      <c r="Z30" s="64"/>
      <c r="AA30" s="64"/>
      <c r="AB30" s="64"/>
      <c r="AC30" s="64"/>
      <c r="AD30" s="64"/>
    </row>
    <row r="31" spans="1:30" s="138" customFormat="1" ht="14.1" customHeight="1">
      <c r="A31" s="108" t="s">
        <v>57</v>
      </c>
      <c r="B31" s="136">
        <v>3452</v>
      </c>
      <c r="C31" s="137" t="s">
        <v>55</v>
      </c>
      <c r="D31" s="134"/>
      <c r="E31" s="96">
        <f>E30</f>
        <v>9900</v>
      </c>
      <c r="F31" s="222">
        <f t="shared" si="3"/>
        <v>0</v>
      </c>
      <c r="G31" s="96">
        <f t="shared" si="2"/>
        <v>9900</v>
      </c>
      <c r="H31" s="217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30" ht="14.1" customHeight="1">
      <c r="A32" s="110" t="s">
        <v>57</v>
      </c>
      <c r="B32" s="110"/>
      <c r="C32" s="139" t="s">
        <v>61</v>
      </c>
      <c r="D32" s="135"/>
      <c r="E32" s="95">
        <f t="shared" ref="E32" si="4">E31</f>
        <v>9900</v>
      </c>
      <c r="F32" s="225">
        <f t="shared" ref="F32:G32" si="5">F31</f>
        <v>0</v>
      </c>
      <c r="G32" s="95">
        <f t="shared" si="5"/>
        <v>9900</v>
      </c>
      <c r="H32" s="217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138"/>
      <c r="AA32" s="138"/>
      <c r="AB32" s="138"/>
      <c r="AC32" s="64"/>
      <c r="AD32" s="64"/>
    </row>
    <row r="33" spans="1:30">
      <c r="A33" s="108"/>
      <c r="B33" s="108"/>
      <c r="C33" s="137"/>
      <c r="D33" s="134"/>
      <c r="E33" s="134"/>
      <c r="F33" s="222"/>
      <c r="G33" s="134"/>
      <c r="H33" s="217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138"/>
      <c r="AA33" s="138"/>
      <c r="AB33" s="138"/>
      <c r="AC33" s="64"/>
      <c r="AD33" s="64"/>
    </row>
    <row r="34" spans="1:30" ht="13.95" customHeight="1">
      <c r="A34" s="108"/>
      <c r="B34" s="108"/>
      <c r="C34" s="137" t="s">
        <v>18</v>
      </c>
      <c r="D34" s="134"/>
      <c r="E34" s="134"/>
      <c r="F34" s="222"/>
      <c r="G34" s="134"/>
      <c r="H34" s="217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138"/>
      <c r="AA34" s="138"/>
      <c r="AB34" s="138"/>
      <c r="AC34" s="64"/>
      <c r="AD34" s="64"/>
    </row>
    <row r="35" spans="1:30" ht="13.95" customHeight="1">
      <c r="A35" s="108" t="s">
        <v>62</v>
      </c>
      <c r="B35" s="136">
        <v>5452</v>
      </c>
      <c r="C35" s="137" t="s">
        <v>31</v>
      </c>
      <c r="D35" s="134"/>
      <c r="E35" s="134"/>
      <c r="F35" s="222"/>
      <c r="G35" s="134"/>
      <c r="H35" s="217"/>
      <c r="I35" s="52"/>
      <c r="J35" s="52"/>
      <c r="K35" s="52"/>
      <c r="L35" s="52"/>
      <c r="M35" s="52"/>
      <c r="R35" s="52"/>
      <c r="Z35" s="64"/>
      <c r="AA35" s="64"/>
      <c r="AB35" s="64"/>
      <c r="AC35" s="64"/>
      <c r="AD35" s="64"/>
    </row>
    <row r="36" spans="1:30" ht="13.95" customHeight="1">
      <c r="A36" s="108"/>
      <c r="B36" s="160">
        <v>1</v>
      </c>
      <c r="C36" s="156" t="s">
        <v>99</v>
      </c>
      <c r="D36" s="169"/>
      <c r="E36" s="169"/>
      <c r="F36" s="226"/>
      <c r="G36" s="169"/>
      <c r="H36" s="254"/>
      <c r="I36" s="52"/>
      <c r="J36" s="52"/>
      <c r="K36" s="52"/>
      <c r="L36" s="52"/>
      <c r="M36" s="52"/>
      <c r="R36" s="52"/>
      <c r="Z36" s="64"/>
      <c r="AA36" s="64"/>
      <c r="AB36" s="64"/>
      <c r="AC36" s="64"/>
      <c r="AD36" s="64"/>
    </row>
    <row r="37" spans="1:30" s="63" customFormat="1" ht="13.95" customHeight="1">
      <c r="A37" s="159"/>
      <c r="B37" s="151">
        <v>1.101</v>
      </c>
      <c r="C37" s="137" t="s">
        <v>102</v>
      </c>
      <c r="D37" s="169"/>
      <c r="E37" s="169"/>
      <c r="F37" s="226"/>
      <c r="G37" s="169"/>
      <c r="H37" s="2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1:30" s="168" customFormat="1" ht="26.4">
      <c r="A38" s="159"/>
      <c r="B38" s="160">
        <v>50</v>
      </c>
      <c r="C38" s="156" t="s">
        <v>156</v>
      </c>
      <c r="D38" s="111"/>
      <c r="E38" s="155"/>
      <c r="F38" s="221"/>
      <c r="G38" s="155"/>
      <c r="H38" s="251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</row>
    <row r="39" spans="1:30" s="168" customFormat="1" ht="13.95" customHeight="1">
      <c r="A39" s="159"/>
      <c r="B39" s="160">
        <v>81</v>
      </c>
      <c r="C39" s="156" t="s">
        <v>103</v>
      </c>
      <c r="D39" s="111"/>
      <c r="E39" s="155"/>
      <c r="F39" s="221"/>
      <c r="G39" s="155"/>
      <c r="H39" s="251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</row>
    <row r="40" spans="1:30" s="63" customFormat="1" ht="40.200000000000003" customHeight="1">
      <c r="A40" s="140" t="s">
        <v>217</v>
      </c>
      <c r="B40" s="161" t="s">
        <v>228</v>
      </c>
      <c r="C40" s="141" t="s">
        <v>229</v>
      </c>
      <c r="D40" s="97"/>
      <c r="E40" s="99">
        <v>8928</v>
      </c>
      <c r="F40" s="224">
        <v>0</v>
      </c>
      <c r="G40" s="96">
        <f t="shared" ref="G40" si="6">SUM(E40:F40)</f>
        <v>8928</v>
      </c>
      <c r="H40" s="253" t="s">
        <v>227</v>
      </c>
      <c r="I40" s="52" t="s">
        <v>39</v>
      </c>
      <c r="J40" s="52" t="s">
        <v>254</v>
      </c>
      <c r="K40" s="52" t="s">
        <v>255</v>
      </c>
      <c r="L40" s="52">
        <v>100</v>
      </c>
      <c r="M40" s="52" t="s">
        <v>256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30" s="63" customFormat="1" ht="13.95" customHeight="1">
      <c r="A41" s="159" t="s">
        <v>57</v>
      </c>
      <c r="B41" s="160">
        <v>81</v>
      </c>
      <c r="C41" s="156" t="s">
        <v>103</v>
      </c>
      <c r="D41" s="111"/>
      <c r="E41" s="143">
        <f>SUM(E40:E40)</f>
        <v>8928</v>
      </c>
      <c r="F41" s="223">
        <f>SUM(F40:F40)</f>
        <v>0</v>
      </c>
      <c r="G41" s="143">
        <f>SUM(G40:G40)</f>
        <v>8928</v>
      </c>
      <c r="H41" s="252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30" s="63" customFormat="1" ht="30" customHeight="1">
      <c r="A42" s="159" t="s">
        <v>57</v>
      </c>
      <c r="B42" s="160">
        <v>50</v>
      </c>
      <c r="C42" s="156" t="s">
        <v>156</v>
      </c>
      <c r="D42" s="111"/>
      <c r="E42" s="117">
        <f>E41</f>
        <v>8928</v>
      </c>
      <c r="F42" s="227">
        <f t="shared" ref="F42:G42" si="7">F41</f>
        <v>0</v>
      </c>
      <c r="G42" s="117">
        <f t="shared" si="7"/>
        <v>8928</v>
      </c>
      <c r="H42" s="252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30" s="63" customFormat="1">
      <c r="A43" s="159" t="s">
        <v>57</v>
      </c>
      <c r="B43" s="151">
        <v>1.101</v>
      </c>
      <c r="C43" s="137" t="s">
        <v>102</v>
      </c>
      <c r="D43" s="111"/>
      <c r="E43" s="166">
        <f>SUM(E42,)</f>
        <v>8928</v>
      </c>
      <c r="F43" s="227">
        <f t="shared" ref="F43:G43" si="8">SUM(F42,)</f>
        <v>0</v>
      </c>
      <c r="G43" s="166">
        <f t="shared" si="8"/>
        <v>8928</v>
      </c>
      <c r="H43" s="251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30" s="63" customFormat="1" ht="10.199999999999999" customHeight="1">
      <c r="A44" s="159"/>
      <c r="B44" s="165"/>
      <c r="C44" s="137"/>
      <c r="D44" s="155"/>
      <c r="E44" s="155"/>
      <c r="F44" s="221"/>
      <c r="G44" s="134"/>
      <c r="H44" s="217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30" s="63" customFormat="1" ht="15.6" customHeight="1">
      <c r="A45" s="159"/>
      <c r="B45" s="151">
        <v>1.1020000000000001</v>
      </c>
      <c r="C45" s="142" t="s">
        <v>201</v>
      </c>
      <c r="D45" s="229"/>
      <c r="E45" s="164"/>
      <c r="F45" s="226"/>
      <c r="G45" s="164"/>
      <c r="H45" s="255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30" s="63" customFormat="1" ht="13.95" customHeight="1">
      <c r="A46" s="159"/>
      <c r="B46" s="160">
        <v>61</v>
      </c>
      <c r="C46" s="141" t="s">
        <v>51</v>
      </c>
      <c r="D46" s="229"/>
      <c r="E46" s="164"/>
      <c r="F46" s="226"/>
      <c r="G46" s="164"/>
      <c r="H46" s="255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30" s="63" customFormat="1" ht="26.25" customHeight="1">
      <c r="A47" s="159"/>
      <c r="B47" s="161" t="s">
        <v>198</v>
      </c>
      <c r="C47" s="141" t="s">
        <v>209</v>
      </c>
      <c r="D47" s="97"/>
      <c r="E47" s="96">
        <v>150000</v>
      </c>
      <c r="F47" s="222">
        <v>0</v>
      </c>
      <c r="G47" s="96">
        <f>SUM(E47:F47)</f>
        <v>150000</v>
      </c>
      <c r="H47" s="256" t="s">
        <v>240</v>
      </c>
      <c r="I47" s="147" t="s">
        <v>116</v>
      </c>
      <c r="J47" s="147" t="s">
        <v>113</v>
      </c>
      <c r="K47" s="163" t="s">
        <v>210</v>
      </c>
      <c r="L47" s="147">
        <v>100</v>
      </c>
      <c r="M47" s="162">
        <v>4011002023</v>
      </c>
      <c r="N47" s="54"/>
      <c r="O47" s="54"/>
      <c r="P47" s="54"/>
      <c r="Q47" s="54"/>
      <c r="R47" s="54"/>
      <c r="S47" s="54" t="s">
        <v>104</v>
      </c>
      <c r="T47" s="54" t="s">
        <v>104</v>
      </c>
      <c r="U47" s="54" t="s">
        <v>104</v>
      </c>
      <c r="V47" s="54" t="s">
        <v>104</v>
      </c>
      <c r="W47" s="54" t="s">
        <v>104</v>
      </c>
      <c r="X47" s="54" t="s">
        <v>104</v>
      </c>
      <c r="Y47" s="54" t="s">
        <v>104</v>
      </c>
      <c r="Z47" s="63" t="s">
        <v>104</v>
      </c>
      <c r="AA47" s="63" t="s">
        <v>104</v>
      </c>
      <c r="AB47" s="63" t="s">
        <v>104</v>
      </c>
    </row>
    <row r="48" spans="1:30" s="63" customFormat="1" ht="14.1" customHeight="1">
      <c r="A48" s="159" t="s">
        <v>57</v>
      </c>
      <c r="B48" s="160">
        <v>61</v>
      </c>
      <c r="C48" s="141" t="s">
        <v>51</v>
      </c>
      <c r="D48" s="97"/>
      <c r="E48" s="95">
        <f>SUM(E47:E47)</f>
        <v>150000</v>
      </c>
      <c r="F48" s="225">
        <f>SUM(F47:F47)</f>
        <v>0</v>
      </c>
      <c r="G48" s="95">
        <f>SUM(G47:G47)</f>
        <v>150000</v>
      </c>
      <c r="H48" s="218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30" s="63" customFormat="1" ht="14.1" customHeight="1">
      <c r="A49" s="159" t="s">
        <v>57</v>
      </c>
      <c r="B49" s="151">
        <v>1.1020000000000001</v>
      </c>
      <c r="C49" s="142" t="s">
        <v>201</v>
      </c>
      <c r="D49" s="97"/>
      <c r="E49" s="95">
        <f>E48</f>
        <v>150000</v>
      </c>
      <c r="F49" s="225">
        <f t="shared" ref="F49:G49" si="9">F48</f>
        <v>0</v>
      </c>
      <c r="G49" s="95">
        <f t="shared" si="9"/>
        <v>150000</v>
      </c>
      <c r="H49" s="218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30">
      <c r="A50" s="159" t="s">
        <v>57</v>
      </c>
      <c r="B50" s="230">
        <v>1</v>
      </c>
      <c r="C50" s="141" t="s">
        <v>99</v>
      </c>
      <c r="D50" s="97"/>
      <c r="E50" s="94">
        <f>E49+E43</f>
        <v>158928</v>
      </c>
      <c r="F50" s="228">
        <f>F49+F43</f>
        <v>0</v>
      </c>
      <c r="G50" s="94">
        <f>G49+G43</f>
        <v>158928</v>
      </c>
      <c r="H50" s="219"/>
      <c r="I50" s="52"/>
      <c r="J50" s="52"/>
      <c r="K50" s="52"/>
      <c r="L50" s="52"/>
      <c r="M50" s="52"/>
      <c r="R50" s="52"/>
      <c r="Z50" s="64"/>
      <c r="AA50" s="64"/>
      <c r="AB50" s="64"/>
      <c r="AC50" s="64"/>
      <c r="AD50" s="64"/>
    </row>
    <row r="51" spans="1:30" s="63" customFormat="1">
      <c r="A51" s="158" t="s">
        <v>57</v>
      </c>
      <c r="B51" s="157">
        <v>5452</v>
      </c>
      <c r="C51" s="132" t="s">
        <v>31</v>
      </c>
      <c r="D51" s="98"/>
      <c r="E51" s="95">
        <f t="shared" ref="E51:G52" si="10">E50</f>
        <v>158928</v>
      </c>
      <c r="F51" s="225">
        <f t="shared" si="10"/>
        <v>0</v>
      </c>
      <c r="G51" s="95">
        <f t="shared" si="10"/>
        <v>158928</v>
      </c>
      <c r="H51" s="218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30" s="63" customFormat="1">
      <c r="A52" s="110" t="s">
        <v>57</v>
      </c>
      <c r="B52" s="110"/>
      <c r="C52" s="139" t="s">
        <v>18</v>
      </c>
      <c r="D52" s="97"/>
      <c r="E52" s="96">
        <f t="shared" si="10"/>
        <v>158928</v>
      </c>
      <c r="F52" s="222">
        <f t="shared" si="10"/>
        <v>0</v>
      </c>
      <c r="G52" s="96">
        <f t="shared" si="10"/>
        <v>158928</v>
      </c>
      <c r="H52" s="218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30">
      <c r="A53" s="110" t="s">
        <v>57</v>
      </c>
      <c r="B53" s="110"/>
      <c r="C53" s="139" t="s">
        <v>58</v>
      </c>
      <c r="D53" s="135"/>
      <c r="E53" s="95">
        <f>E52+E32</f>
        <v>168828</v>
      </c>
      <c r="F53" s="225">
        <f>F52+F32</f>
        <v>0</v>
      </c>
      <c r="G53" s="135">
        <f>G52+G32</f>
        <v>168828</v>
      </c>
      <c r="H53" s="217"/>
      <c r="I53" s="52"/>
      <c r="J53" s="52"/>
      <c r="K53" s="52"/>
      <c r="L53" s="52"/>
      <c r="M53" s="52"/>
      <c r="R53" s="52"/>
      <c r="Z53" s="64"/>
      <c r="AA53" s="64"/>
      <c r="AB53" s="64"/>
      <c r="AC53" s="64"/>
      <c r="AD53" s="64"/>
    </row>
    <row r="54" spans="1:30">
      <c r="A54" s="250" t="s">
        <v>244</v>
      </c>
      <c r="B54" s="250"/>
      <c r="C54" s="250"/>
      <c r="D54" s="250"/>
      <c r="E54" s="250"/>
      <c r="F54" s="250"/>
      <c r="G54" s="250"/>
      <c r="H54" s="216"/>
      <c r="I54" s="150"/>
      <c r="J54" s="150"/>
      <c r="K54" s="150"/>
      <c r="L54" s="150"/>
      <c r="M54" s="150"/>
      <c r="N54" s="53"/>
      <c r="R54" s="52"/>
    </row>
    <row r="55" spans="1:30" ht="15.6" customHeight="1">
      <c r="A55" s="1215" t="s">
        <v>216</v>
      </c>
      <c r="B55" s="1215"/>
      <c r="C55" s="1215"/>
      <c r="D55" s="150"/>
      <c r="E55" s="150"/>
      <c r="F55" s="150"/>
      <c r="G55" s="150"/>
      <c r="H55" s="216"/>
      <c r="I55" s="155"/>
      <c r="J55" s="150"/>
      <c r="K55" s="150"/>
      <c r="L55" s="150"/>
      <c r="M55" s="150"/>
      <c r="N55" s="53"/>
      <c r="R55" s="52"/>
      <c r="W55" s="64"/>
      <c r="X55" s="64"/>
      <c r="Y55" s="64"/>
      <c r="Z55" s="64"/>
      <c r="AA55" s="64"/>
      <c r="AB55" s="64"/>
      <c r="AC55" s="64"/>
      <c r="AD55" s="64"/>
    </row>
    <row r="56" spans="1:30">
      <c r="A56" s="213" t="s">
        <v>235</v>
      </c>
      <c r="B56" s="231" t="s">
        <v>243</v>
      </c>
      <c r="C56" s="214"/>
      <c r="D56" s="150"/>
      <c r="E56" s="150"/>
      <c r="F56" s="150"/>
      <c r="G56" s="150"/>
      <c r="H56" s="216"/>
      <c r="I56" s="155"/>
      <c r="J56" s="150"/>
      <c r="K56" s="150"/>
      <c r="L56" s="150"/>
      <c r="M56" s="150"/>
      <c r="N56" s="53"/>
      <c r="R56" s="52"/>
      <c r="W56" s="64"/>
      <c r="X56" s="64"/>
      <c r="Y56" s="64"/>
      <c r="Z56" s="64"/>
      <c r="AA56" s="64"/>
      <c r="AB56" s="64"/>
      <c r="AC56" s="64"/>
      <c r="AD56" s="64"/>
    </row>
    <row r="57" spans="1:30" ht="14.4" customHeight="1">
      <c r="A57" s="213" t="s">
        <v>236</v>
      </c>
      <c r="B57" s="1215" t="s">
        <v>230</v>
      </c>
      <c r="C57" s="1215"/>
      <c r="D57" s="1215"/>
      <c r="E57" s="1215"/>
      <c r="F57" s="1215"/>
      <c r="G57" s="1215"/>
      <c r="H57" s="216"/>
      <c r="I57" s="155"/>
      <c r="J57" s="150"/>
      <c r="K57" s="150"/>
      <c r="L57" s="150"/>
      <c r="M57" s="150"/>
      <c r="N57" s="53"/>
      <c r="R57" s="52"/>
      <c r="W57" s="64"/>
      <c r="X57" s="64"/>
      <c r="Y57" s="64"/>
      <c r="Z57" s="64"/>
      <c r="AA57" s="64"/>
      <c r="AB57" s="64"/>
      <c r="AC57" s="64"/>
      <c r="AD57" s="64"/>
    </row>
    <row r="58" spans="1:30" ht="14.4" customHeight="1">
      <c r="A58" s="232" t="s">
        <v>219</v>
      </c>
      <c r="B58" s="1216" t="s">
        <v>222</v>
      </c>
      <c r="C58" s="1216"/>
      <c r="D58" s="1216"/>
      <c r="E58" s="1216"/>
      <c r="F58" s="1216"/>
      <c r="G58" s="1216"/>
      <c r="H58" s="1216"/>
      <c r="I58" s="150"/>
      <c r="J58" s="150"/>
      <c r="K58" s="150"/>
      <c r="L58" s="150"/>
      <c r="M58" s="150"/>
      <c r="N58" s="53"/>
      <c r="R58" s="52"/>
      <c r="W58" s="64"/>
      <c r="X58" s="64"/>
      <c r="Y58" s="64"/>
      <c r="Z58" s="64"/>
      <c r="AA58" s="64"/>
      <c r="AB58" s="64"/>
      <c r="AC58" s="64"/>
      <c r="AD58" s="64"/>
    </row>
    <row r="59" spans="1:30">
      <c r="A59" s="232" t="s">
        <v>237</v>
      </c>
      <c r="B59" s="233" t="s">
        <v>239</v>
      </c>
      <c r="C59" s="215"/>
      <c r="D59" s="215"/>
      <c r="E59" s="215"/>
      <c r="F59" s="215"/>
      <c r="G59" s="215"/>
      <c r="H59" s="232"/>
      <c r="I59" s="150"/>
      <c r="J59" s="150"/>
      <c r="K59" s="150"/>
      <c r="L59" s="150"/>
      <c r="M59" s="150"/>
      <c r="N59" s="53"/>
      <c r="R59" s="52"/>
      <c r="W59" s="64"/>
      <c r="X59" s="64"/>
      <c r="Y59" s="64"/>
      <c r="Z59" s="64"/>
      <c r="AA59" s="64"/>
      <c r="AB59" s="64"/>
      <c r="AC59" s="64"/>
      <c r="AD59" s="64"/>
    </row>
    <row r="60" spans="1:30">
      <c r="A60" s="232" t="s">
        <v>238</v>
      </c>
      <c r="B60" s="233" t="s">
        <v>245</v>
      </c>
      <c r="C60" s="215"/>
      <c r="D60" s="215"/>
      <c r="E60" s="215"/>
      <c r="F60" s="215"/>
      <c r="G60" s="215"/>
      <c r="H60" s="232"/>
      <c r="I60" s="150"/>
      <c r="J60" s="150"/>
      <c r="K60" s="150"/>
      <c r="L60" s="150"/>
      <c r="M60" s="150"/>
      <c r="N60" s="53"/>
      <c r="R60" s="52"/>
      <c r="W60" s="64"/>
      <c r="X60" s="64"/>
      <c r="Y60" s="64"/>
      <c r="Z60" s="64"/>
      <c r="AA60" s="64"/>
      <c r="AB60" s="64"/>
      <c r="AC60" s="64"/>
      <c r="AD60" s="64"/>
    </row>
    <row r="61" spans="1:30" ht="15" customHeight="1">
      <c r="A61" s="232" t="s">
        <v>240</v>
      </c>
      <c r="B61" s="233" t="s">
        <v>241</v>
      </c>
      <c r="C61" s="215"/>
      <c r="D61" s="215"/>
      <c r="E61" s="215"/>
      <c r="F61" s="215"/>
      <c r="G61" s="215"/>
      <c r="H61" s="232"/>
      <c r="I61" s="150"/>
      <c r="J61" s="150"/>
      <c r="K61" s="150"/>
      <c r="L61" s="150"/>
      <c r="M61" s="150"/>
      <c r="N61" s="53"/>
      <c r="R61" s="52"/>
      <c r="W61" s="64"/>
      <c r="X61" s="64"/>
      <c r="Y61" s="64"/>
      <c r="Z61" s="64"/>
      <c r="AA61" s="64"/>
      <c r="AB61" s="64"/>
      <c r="AC61" s="64"/>
      <c r="AD61" s="64"/>
    </row>
    <row r="62" spans="1:30">
      <c r="A62" s="154"/>
      <c r="B62" s="153"/>
      <c r="C62" s="152"/>
      <c r="D62" s="55" t="s">
        <v>66</v>
      </c>
      <c r="E62" s="56" t="s">
        <v>67</v>
      </c>
      <c r="F62" s="55" t="s">
        <v>60</v>
      </c>
      <c r="G62" s="56" t="s">
        <v>119</v>
      </c>
      <c r="H62" s="208"/>
      <c r="I62" s="150"/>
      <c r="J62" s="150"/>
      <c r="K62" s="150"/>
      <c r="L62" s="150"/>
      <c r="M62" s="150"/>
      <c r="N62" s="53"/>
      <c r="R62" s="52"/>
      <c r="W62" s="64"/>
      <c r="X62" s="64"/>
      <c r="Y62" s="64"/>
      <c r="Z62" s="64"/>
      <c r="AA62" s="64"/>
      <c r="AB62" s="64"/>
      <c r="AC62" s="64"/>
      <c r="AD62" s="64"/>
    </row>
    <row r="63" spans="1:30">
      <c r="A63" s="154"/>
      <c r="B63" s="153"/>
      <c r="C63" s="152"/>
      <c r="D63" s="150">
        <f>E47+E25+E21+E22+E26+E27</f>
        <v>156600</v>
      </c>
      <c r="E63" s="150">
        <f>E42+E24+E23</f>
        <v>12228</v>
      </c>
      <c r="F63" s="150"/>
      <c r="G63" s="150">
        <f>F63+E63+D63</f>
        <v>168828</v>
      </c>
      <c r="H63" s="216"/>
      <c r="I63" s="150"/>
      <c r="J63" s="150"/>
      <c r="K63" s="150"/>
      <c r="L63" s="150"/>
      <c r="M63" s="150"/>
      <c r="N63" s="53"/>
      <c r="R63" s="52"/>
      <c r="W63" s="64"/>
      <c r="X63" s="64"/>
      <c r="Y63" s="64"/>
      <c r="Z63" s="64"/>
      <c r="AA63" s="64"/>
      <c r="AB63" s="64"/>
      <c r="AC63" s="64"/>
      <c r="AD63" s="64"/>
    </row>
    <row r="64" spans="1:30">
      <c r="A64" s="154"/>
      <c r="B64" s="153"/>
      <c r="C64" s="152"/>
      <c r="D64" s="150"/>
      <c r="E64" s="150"/>
      <c r="F64" s="150"/>
      <c r="G64" s="150"/>
      <c r="H64" s="216"/>
      <c r="I64" s="150"/>
      <c r="J64" s="150"/>
      <c r="K64" s="150"/>
      <c r="L64" s="150"/>
      <c r="M64" s="150"/>
      <c r="N64" s="53"/>
      <c r="R64" s="52"/>
      <c r="W64" s="64"/>
      <c r="X64" s="64"/>
      <c r="Y64" s="64"/>
      <c r="Z64" s="64"/>
      <c r="AA64" s="64"/>
      <c r="AB64" s="64"/>
      <c r="AC64" s="64"/>
      <c r="AD64" s="64"/>
    </row>
    <row r="65" spans="1:30">
      <c r="A65" s="154"/>
      <c r="B65" s="153"/>
      <c r="C65" s="152"/>
      <c r="D65" s="150"/>
      <c r="E65" s="150"/>
      <c r="F65" s="150"/>
      <c r="G65" s="150"/>
      <c r="H65" s="216"/>
      <c r="I65" s="150"/>
      <c r="J65" s="150"/>
      <c r="K65" s="150"/>
      <c r="L65" s="150"/>
      <c r="M65" s="150"/>
      <c r="N65" s="53"/>
      <c r="R65" s="52"/>
      <c r="W65" s="64"/>
      <c r="X65" s="64"/>
      <c r="Y65" s="64"/>
      <c r="Z65" s="64"/>
      <c r="AA65" s="64"/>
      <c r="AB65" s="64"/>
      <c r="AC65" s="64"/>
      <c r="AD65" s="64"/>
    </row>
    <row r="66" spans="1:30">
      <c r="A66" s="154"/>
      <c r="B66" s="153"/>
      <c r="C66" s="152"/>
      <c r="D66" s="150"/>
      <c r="E66" s="150"/>
      <c r="F66" s="150"/>
      <c r="G66" s="150"/>
      <c r="H66" s="216"/>
      <c r="I66" s="150"/>
      <c r="J66" s="150"/>
      <c r="K66" s="150"/>
      <c r="L66" s="150"/>
      <c r="M66" s="150"/>
      <c r="N66" s="53"/>
      <c r="R66" s="52"/>
      <c r="W66" s="64"/>
      <c r="X66" s="64"/>
      <c r="Y66" s="64"/>
      <c r="Z66" s="64"/>
      <c r="AA66" s="64"/>
      <c r="AB66" s="64"/>
      <c r="AC66" s="64"/>
      <c r="AD66" s="64"/>
    </row>
    <row r="67" spans="1:30">
      <c r="A67" s="154"/>
      <c r="B67" s="153"/>
      <c r="C67" s="152"/>
      <c r="D67" s="150"/>
      <c r="E67" s="150"/>
      <c r="F67" s="150"/>
      <c r="G67" s="150"/>
      <c r="H67" s="216"/>
      <c r="I67" s="150"/>
      <c r="J67" s="150"/>
      <c r="K67" s="150"/>
      <c r="L67" s="150"/>
      <c r="M67" s="150"/>
      <c r="N67" s="53"/>
      <c r="R67" s="52"/>
      <c r="W67" s="64"/>
      <c r="X67" s="64"/>
      <c r="Y67" s="64"/>
      <c r="Z67" s="64"/>
      <c r="AA67" s="64"/>
      <c r="AB67" s="64"/>
      <c r="AC67" s="64"/>
      <c r="AD67" s="64"/>
    </row>
    <row r="68" spans="1:30">
      <c r="A68" s="108"/>
      <c r="B68" s="151"/>
      <c r="C68" s="144"/>
      <c r="D68" s="150"/>
      <c r="E68" s="150"/>
      <c r="F68" s="150"/>
      <c r="G68" s="150"/>
      <c r="H68" s="216"/>
      <c r="I68" s="150"/>
      <c r="J68" s="150"/>
      <c r="K68" s="150"/>
      <c r="L68" s="150"/>
      <c r="M68" s="150"/>
      <c r="N68" s="53"/>
      <c r="R68" s="52"/>
      <c r="W68" s="64"/>
      <c r="X68" s="64"/>
      <c r="Y68" s="64"/>
      <c r="Z68" s="64"/>
      <c r="AA68" s="64"/>
      <c r="AB68" s="64"/>
      <c r="AC68" s="64"/>
      <c r="AD68" s="64"/>
    </row>
    <row r="69" spans="1:30">
      <c r="A69" s="108"/>
      <c r="B69" s="108"/>
      <c r="C69" s="182"/>
      <c r="D69" s="150"/>
      <c r="E69" s="150"/>
      <c r="F69" s="150"/>
      <c r="G69" s="150"/>
      <c r="H69" s="216"/>
      <c r="I69" s="150"/>
      <c r="J69" s="150"/>
      <c r="K69" s="150"/>
      <c r="L69" s="150"/>
      <c r="M69" s="150"/>
      <c r="N69" s="53"/>
      <c r="W69" s="64"/>
      <c r="X69" s="64"/>
      <c r="Y69" s="64"/>
      <c r="Z69" s="64"/>
      <c r="AA69" s="64"/>
      <c r="AB69" s="64"/>
      <c r="AC69" s="64"/>
      <c r="AD69" s="64"/>
    </row>
    <row r="70" spans="1:30">
      <c r="A70" s="108"/>
      <c r="B70" s="108"/>
      <c r="C70" s="182"/>
      <c r="D70" s="100"/>
      <c r="E70" s="100"/>
      <c r="F70" s="100"/>
      <c r="G70" s="100"/>
      <c r="H70" s="100"/>
      <c r="I70" s="100"/>
      <c r="J70" s="100"/>
      <c r="K70" s="113"/>
      <c r="L70" s="113"/>
      <c r="M70" s="113"/>
      <c r="N70" s="53"/>
      <c r="W70" s="64"/>
      <c r="X70" s="64"/>
      <c r="Y70" s="64"/>
      <c r="Z70" s="64"/>
      <c r="AA70" s="64"/>
      <c r="AB70" s="64"/>
      <c r="AC70" s="64"/>
      <c r="AD70" s="64"/>
    </row>
    <row r="71" spans="1:30">
      <c r="A71" s="108"/>
      <c r="B71" s="108"/>
      <c r="C71" s="182"/>
      <c r="D71" s="180"/>
      <c r="E71" s="180"/>
      <c r="F71" s="180"/>
      <c r="G71" s="180"/>
      <c r="H71" s="257"/>
      <c r="I71" s="180"/>
      <c r="J71" s="180"/>
      <c r="K71" s="113"/>
      <c r="L71" s="113"/>
      <c r="M71" s="113"/>
      <c r="N71" s="53"/>
      <c r="W71" s="64"/>
      <c r="X71" s="64"/>
      <c r="Y71" s="64"/>
      <c r="Z71" s="64"/>
      <c r="AA71" s="64"/>
      <c r="AB71" s="64"/>
      <c r="AC71" s="64"/>
      <c r="AD71" s="64"/>
    </row>
    <row r="72" spans="1:30">
      <c r="A72" s="108"/>
      <c r="B72" s="108"/>
      <c r="C72" s="183"/>
      <c r="D72" s="181"/>
      <c r="E72" s="181"/>
      <c r="F72" s="181"/>
      <c r="G72" s="181"/>
      <c r="H72" s="257"/>
      <c r="I72" s="181"/>
      <c r="J72" s="181"/>
      <c r="K72" s="113"/>
      <c r="L72" s="113"/>
      <c r="M72" s="113"/>
      <c r="N72" s="53"/>
      <c r="W72" s="64"/>
      <c r="X72" s="64"/>
      <c r="Y72" s="64"/>
      <c r="Z72" s="64"/>
      <c r="AA72" s="64"/>
      <c r="AB72" s="64"/>
      <c r="AC72" s="64"/>
      <c r="AD72" s="64"/>
    </row>
    <row r="73" spans="1:30">
      <c r="A73" s="108"/>
      <c r="B73" s="108"/>
      <c r="C73" s="182"/>
      <c r="D73" s="113"/>
      <c r="E73" s="113"/>
      <c r="F73" s="113"/>
      <c r="G73" s="113"/>
      <c r="H73" s="216"/>
      <c r="I73" s="113"/>
      <c r="J73" s="113"/>
      <c r="K73" s="113"/>
      <c r="L73" s="113"/>
      <c r="M73" s="113"/>
      <c r="N73" s="53"/>
      <c r="V73" s="149"/>
      <c r="W73" s="64"/>
      <c r="X73" s="64"/>
      <c r="Y73" s="64"/>
      <c r="Z73" s="64"/>
      <c r="AA73" s="64"/>
      <c r="AB73" s="64"/>
      <c r="AC73" s="64"/>
      <c r="AD73" s="64"/>
    </row>
    <row r="74" spans="1:30">
      <c r="A74" s="108"/>
      <c r="B74" s="108"/>
      <c r="C74" s="183"/>
      <c r="D74" s="113"/>
      <c r="E74" s="113"/>
      <c r="F74" s="113"/>
      <c r="G74" s="113"/>
      <c r="H74" s="216"/>
      <c r="I74" s="113"/>
      <c r="J74" s="113"/>
      <c r="K74" s="113"/>
      <c r="L74" s="113"/>
      <c r="M74" s="113"/>
      <c r="N74" s="53"/>
      <c r="Q74" s="106"/>
      <c r="W74" s="64"/>
      <c r="X74" s="64"/>
      <c r="Y74" s="64"/>
      <c r="Z74" s="64"/>
      <c r="AA74" s="64"/>
      <c r="AB74" s="64"/>
      <c r="AC74" s="64"/>
      <c r="AD74" s="64"/>
    </row>
    <row r="75" spans="1:30">
      <c r="A75" s="108"/>
      <c r="B75" s="108"/>
      <c r="C75" s="183"/>
      <c r="D75" s="113"/>
      <c r="E75" s="113"/>
      <c r="F75" s="113"/>
      <c r="G75" s="113"/>
      <c r="H75" s="216"/>
      <c r="I75" s="113"/>
      <c r="J75" s="113"/>
      <c r="K75" s="113"/>
      <c r="L75" s="113"/>
      <c r="M75" s="113"/>
      <c r="N75" s="53"/>
      <c r="Q75" s="106"/>
      <c r="W75" s="64"/>
      <c r="X75" s="64"/>
      <c r="Y75" s="64"/>
      <c r="Z75" s="64"/>
      <c r="AA75" s="64"/>
      <c r="AB75" s="64"/>
      <c r="AC75" s="64"/>
      <c r="AD75" s="64"/>
    </row>
    <row r="76" spans="1:30">
      <c r="A76" s="138"/>
      <c r="B76" s="108"/>
      <c r="C76" s="183"/>
      <c r="D76" s="113"/>
      <c r="E76" s="113"/>
      <c r="F76" s="113"/>
      <c r="G76" s="113"/>
      <c r="H76" s="216"/>
      <c r="I76" s="113"/>
      <c r="J76" s="113"/>
      <c r="K76" s="113"/>
      <c r="L76" s="113"/>
      <c r="M76" s="113"/>
      <c r="N76" s="138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>
      <c r="A77" s="138"/>
      <c r="B77" s="108"/>
      <c r="C77" s="183"/>
      <c r="D77" s="113"/>
      <c r="E77" s="113"/>
      <c r="F77" s="113"/>
      <c r="G77" s="113"/>
      <c r="H77" s="216"/>
      <c r="I77" s="113"/>
      <c r="J77" s="113"/>
      <c r="K77" s="113"/>
      <c r="L77" s="113"/>
      <c r="M77" s="113"/>
      <c r="N77" s="138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>
      <c r="A78" s="138"/>
      <c r="B78" s="108"/>
      <c r="C78" s="183"/>
      <c r="D78" s="113"/>
      <c r="E78" s="113"/>
      <c r="F78" s="113"/>
      <c r="G78" s="113"/>
      <c r="H78" s="216"/>
      <c r="I78" s="113"/>
      <c r="J78" s="113"/>
      <c r="K78" s="113"/>
      <c r="L78" s="113"/>
      <c r="M78" s="113"/>
      <c r="N78" s="138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>
      <c r="A79" s="138"/>
      <c r="B79" s="108"/>
      <c r="C79" s="183"/>
      <c r="D79" s="113"/>
      <c r="E79" s="113"/>
      <c r="F79" s="113"/>
      <c r="G79" s="113"/>
      <c r="H79" s="216"/>
      <c r="I79" s="113"/>
      <c r="J79" s="113"/>
      <c r="K79" s="113"/>
      <c r="L79" s="113"/>
      <c r="M79" s="113"/>
      <c r="N79" s="138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>
      <c r="A80" s="138"/>
      <c r="B80" s="108"/>
      <c r="C80" s="182"/>
      <c r="D80" s="113"/>
      <c r="E80" s="113"/>
      <c r="F80" s="113"/>
      <c r="G80" s="113"/>
      <c r="H80" s="216"/>
      <c r="I80" s="113"/>
      <c r="J80" s="113"/>
      <c r="K80" s="113"/>
      <c r="L80" s="113"/>
      <c r="M80" s="113"/>
      <c r="N80" s="138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>
      <c r="A81" s="138"/>
      <c r="B81" s="108"/>
      <c r="C81" s="182"/>
      <c r="D81" s="113"/>
      <c r="E81" s="113"/>
      <c r="F81" s="113"/>
      <c r="G81" s="113"/>
      <c r="H81" s="216"/>
      <c r="I81" s="113"/>
      <c r="J81" s="113"/>
      <c r="K81" s="113"/>
      <c r="L81" s="113"/>
      <c r="M81" s="113"/>
      <c r="N81" s="138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>
      <c r="A82" s="138"/>
      <c r="B82" s="108"/>
      <c r="C82" s="182"/>
      <c r="D82" s="113"/>
      <c r="E82" s="113"/>
      <c r="F82" s="113"/>
      <c r="G82" s="113"/>
      <c r="H82" s="216"/>
      <c r="I82" s="113"/>
      <c r="J82" s="113"/>
      <c r="K82" s="113"/>
      <c r="L82" s="113"/>
      <c r="M82" s="113"/>
      <c r="N82" s="138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>
      <c r="A83" s="138"/>
      <c r="B83" s="108"/>
      <c r="C83" s="182"/>
      <c r="D83" s="113"/>
      <c r="E83" s="113"/>
      <c r="F83" s="113"/>
      <c r="G83" s="113"/>
      <c r="H83" s="216"/>
      <c r="I83" s="113"/>
      <c r="J83" s="113"/>
      <c r="K83" s="113"/>
      <c r="L83" s="113"/>
      <c r="M83" s="113"/>
      <c r="N83" s="138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>
      <c r="A84" s="138"/>
      <c r="B84" s="108"/>
      <c r="C84" s="182"/>
      <c r="D84" s="113"/>
      <c r="E84" s="113"/>
      <c r="F84" s="113"/>
      <c r="G84" s="113"/>
      <c r="H84" s="216"/>
      <c r="I84" s="113"/>
      <c r="J84" s="113"/>
      <c r="K84" s="113"/>
      <c r="L84" s="113"/>
      <c r="M84" s="113"/>
      <c r="N84" s="138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>
      <c r="A85" s="138"/>
      <c r="B85" s="108"/>
      <c r="C85" s="182"/>
      <c r="D85" s="113"/>
      <c r="E85" s="113"/>
      <c r="F85" s="113"/>
      <c r="G85" s="113"/>
      <c r="H85" s="216"/>
      <c r="I85" s="113"/>
      <c r="J85" s="113"/>
      <c r="K85" s="113"/>
      <c r="L85" s="113"/>
      <c r="M85" s="113"/>
      <c r="N85" s="138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>
      <c r="A86" s="138"/>
      <c r="B86" s="108"/>
      <c r="C86" s="182"/>
      <c r="D86" s="113"/>
      <c r="E86" s="113"/>
      <c r="F86" s="113"/>
      <c r="G86" s="113"/>
      <c r="H86" s="216"/>
      <c r="I86" s="113"/>
      <c r="J86" s="113"/>
      <c r="K86" s="113"/>
      <c r="L86" s="113"/>
      <c r="M86" s="113"/>
      <c r="N86" s="138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>
      <c r="A87" s="138"/>
      <c r="B87" s="108"/>
      <c r="C87" s="182"/>
      <c r="D87" s="113"/>
      <c r="E87" s="113"/>
      <c r="F87" s="113"/>
      <c r="G87" s="113"/>
      <c r="H87" s="216"/>
      <c r="I87" s="113"/>
      <c r="J87" s="113"/>
      <c r="K87" s="113"/>
      <c r="L87" s="113"/>
      <c r="M87" s="113"/>
      <c r="N87" s="138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>
      <c r="A88" s="138"/>
      <c r="B88" s="108"/>
      <c r="C88" s="184"/>
      <c r="D88" s="113"/>
      <c r="E88" s="113"/>
      <c r="F88" s="113"/>
      <c r="G88" s="113"/>
      <c r="H88" s="216"/>
      <c r="I88" s="113"/>
      <c r="J88" s="113"/>
      <c r="K88" s="113"/>
      <c r="L88" s="113"/>
      <c r="M88" s="113"/>
      <c r="N88" s="138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>
      <c r="A89" s="138"/>
      <c r="B89" s="185"/>
      <c r="C89" s="182"/>
      <c r="D89" s="113"/>
      <c r="E89" s="113"/>
      <c r="F89" s="113"/>
      <c r="G89" s="113"/>
      <c r="H89" s="216"/>
      <c r="I89" s="113"/>
      <c r="J89" s="113"/>
      <c r="K89" s="113"/>
      <c r="L89" s="113"/>
      <c r="M89" s="113"/>
      <c r="N89" s="138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>
      <c r="A90" s="138"/>
      <c r="B90" s="185"/>
      <c r="C90" s="182"/>
      <c r="D90" s="113"/>
      <c r="E90" s="113"/>
      <c r="F90" s="113"/>
      <c r="G90" s="113"/>
      <c r="H90" s="216"/>
      <c r="I90" s="113"/>
      <c r="J90" s="113"/>
      <c r="K90" s="113"/>
      <c r="L90" s="113"/>
      <c r="M90" s="113"/>
      <c r="N90" s="138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>
      <c r="A91" s="138"/>
      <c r="B91" s="185"/>
      <c r="C91" s="182"/>
      <c r="D91" s="113"/>
      <c r="E91" s="113"/>
      <c r="F91" s="113"/>
      <c r="G91" s="113"/>
      <c r="H91" s="216"/>
      <c r="I91" s="113"/>
      <c r="J91" s="113"/>
      <c r="K91" s="113"/>
      <c r="L91" s="113"/>
      <c r="M91" s="113"/>
      <c r="N91" s="138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>
      <c r="A92" s="138"/>
      <c r="B92" s="185"/>
      <c r="C92" s="108"/>
      <c r="D92" s="113"/>
      <c r="E92" s="113"/>
      <c r="F92" s="113"/>
      <c r="G92" s="113"/>
      <c r="H92" s="216"/>
      <c r="I92" s="113"/>
      <c r="J92" s="113"/>
      <c r="K92" s="113"/>
      <c r="L92" s="113"/>
      <c r="M92" s="113"/>
      <c r="N92" s="138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>
      <c r="A93" s="138"/>
      <c r="B93" s="185"/>
      <c r="C93" s="182"/>
      <c r="D93" s="113"/>
      <c r="E93" s="113"/>
      <c r="F93" s="113"/>
      <c r="G93" s="113"/>
      <c r="H93" s="216"/>
      <c r="I93" s="113"/>
      <c r="J93" s="113"/>
      <c r="K93" s="113"/>
      <c r="L93" s="113"/>
      <c r="M93" s="113"/>
      <c r="N93" s="138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>
      <c r="A94" s="138"/>
      <c r="B94" s="185"/>
      <c r="C94" s="182"/>
      <c r="D94" s="113"/>
      <c r="E94" s="113"/>
      <c r="F94" s="113"/>
      <c r="G94" s="113"/>
      <c r="H94" s="216"/>
      <c r="I94" s="113"/>
      <c r="J94" s="113"/>
      <c r="K94" s="113"/>
      <c r="L94" s="113"/>
      <c r="M94" s="113"/>
      <c r="N94" s="138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>
      <c r="A95" s="138"/>
      <c r="B95" s="185"/>
      <c r="C95" s="182"/>
      <c r="D95" s="113"/>
      <c r="E95" s="113"/>
      <c r="F95" s="113"/>
      <c r="G95" s="113"/>
      <c r="H95" s="216"/>
      <c r="I95" s="113"/>
      <c r="J95" s="113"/>
      <c r="K95" s="113"/>
      <c r="L95" s="113"/>
      <c r="M95" s="113"/>
      <c r="N95" s="138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>
      <c r="A96" s="138"/>
      <c r="B96" s="108"/>
      <c r="C96" s="182"/>
      <c r="D96" s="113"/>
      <c r="E96" s="113"/>
      <c r="F96" s="113"/>
      <c r="G96" s="113"/>
      <c r="H96" s="216"/>
      <c r="I96" s="113"/>
      <c r="J96" s="113"/>
      <c r="K96" s="113"/>
      <c r="L96" s="113"/>
      <c r="M96" s="113"/>
      <c r="N96" s="138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>
      <c r="A97" s="138"/>
      <c r="B97" s="108"/>
      <c r="C97" s="182"/>
      <c r="D97" s="113"/>
      <c r="E97" s="113"/>
      <c r="F97" s="113"/>
      <c r="G97" s="113"/>
      <c r="H97" s="216"/>
      <c r="I97" s="113"/>
      <c r="J97" s="113"/>
      <c r="K97" s="113"/>
      <c r="L97" s="113"/>
      <c r="M97" s="113"/>
      <c r="N97" s="138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>
      <c r="A98" s="138"/>
      <c r="B98" s="108"/>
      <c r="C98" s="182"/>
      <c r="D98" s="113"/>
      <c r="E98" s="113"/>
      <c r="F98" s="113"/>
      <c r="G98" s="113"/>
      <c r="H98" s="216"/>
      <c r="I98" s="113"/>
      <c r="J98" s="113"/>
      <c r="K98" s="113"/>
      <c r="L98" s="113"/>
      <c r="M98" s="113"/>
      <c r="N98" s="138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>
      <c r="A99" s="138"/>
      <c r="B99" s="108"/>
      <c r="C99" s="182"/>
      <c r="D99" s="113"/>
      <c r="E99" s="113"/>
      <c r="F99" s="113"/>
      <c r="G99" s="113"/>
      <c r="H99" s="216"/>
      <c r="I99" s="113"/>
      <c r="J99" s="113"/>
      <c r="K99" s="113"/>
      <c r="L99" s="113"/>
      <c r="M99" s="113"/>
      <c r="N99" s="138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>
      <c r="A100" s="64"/>
      <c r="F100" s="105"/>
      <c r="G100" s="105"/>
      <c r="H100" s="130"/>
      <c r="L100" s="105"/>
      <c r="M100" s="105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>
      <c r="A101" s="64"/>
      <c r="C101" s="148"/>
      <c r="F101" s="105"/>
      <c r="G101" s="105"/>
      <c r="H101" s="130"/>
      <c r="L101" s="105"/>
      <c r="M101" s="105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</sheetData>
  <autoFilter ref="A14:AD14"/>
  <mergeCells count="14">
    <mergeCell ref="A55:C55"/>
    <mergeCell ref="B57:G57"/>
    <mergeCell ref="B58:H58"/>
    <mergeCell ref="A1:G1"/>
    <mergeCell ref="A2:G2"/>
    <mergeCell ref="A3:G3"/>
    <mergeCell ref="B4:G4"/>
    <mergeCell ref="B13:G13"/>
    <mergeCell ref="I12:R12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53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3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>
  <sheetPr syncVertical="1" syncRef="C31" transitionEvaluation="1" transitionEntry="1" codeName="Sheet33">
    <tabColor rgb="FF92D050"/>
  </sheetPr>
  <dimension ref="A1:K56"/>
  <sheetViews>
    <sheetView view="pageBreakPreview" topLeftCell="C31" zoomScaleSheetLayoutView="100" workbookViewId="0">
      <selection activeCell="C49" sqref="C49:K56"/>
    </sheetView>
  </sheetViews>
  <sheetFormatPr defaultColWidth="11" defaultRowHeight="13.2"/>
  <cols>
    <col min="1" max="1" width="6.44140625" style="714" customWidth="1"/>
    <col min="2" max="2" width="8.109375" style="714" customWidth="1"/>
    <col min="3" max="3" width="40.77734375" style="676" customWidth="1"/>
    <col min="4" max="4" width="8.109375" style="118" customWidth="1"/>
    <col min="5" max="5" width="8.88671875" style="118" customWidth="1"/>
    <col min="6" max="6" width="9.88671875" style="120" customWidth="1"/>
    <col min="7" max="7" width="7.88671875" style="120" customWidth="1"/>
    <col min="8" max="8" width="4.33203125" style="911" customWidth="1"/>
    <col min="9" max="9" width="5.5546875" style="120" customWidth="1"/>
    <col min="10" max="10" width="12.44140625" style="120" customWidth="1"/>
    <col min="11" max="16384" width="11" style="120"/>
  </cols>
  <sheetData>
    <row r="1" spans="1:8">
      <c r="A1" s="1198" t="s">
        <v>100</v>
      </c>
      <c r="B1" s="1198"/>
      <c r="C1" s="1198"/>
      <c r="D1" s="1198"/>
      <c r="E1" s="1198"/>
      <c r="F1" s="1198"/>
      <c r="G1" s="1198"/>
      <c r="H1" s="882"/>
    </row>
    <row r="2" spans="1:8">
      <c r="A2" s="1198" t="s">
        <v>101</v>
      </c>
      <c r="B2" s="1198"/>
      <c r="C2" s="1198"/>
      <c r="D2" s="1198"/>
      <c r="E2" s="1198"/>
      <c r="F2" s="1198"/>
      <c r="G2" s="1198"/>
      <c r="H2" s="882"/>
    </row>
    <row r="3" spans="1:8" ht="15.6" customHeight="1">
      <c r="A3" s="1204" t="s">
        <v>623</v>
      </c>
      <c r="B3" s="1204"/>
      <c r="C3" s="1204"/>
      <c r="D3" s="1204"/>
      <c r="E3" s="1204"/>
      <c r="F3" s="1204"/>
      <c r="G3" s="1204"/>
      <c r="H3" s="884"/>
    </row>
    <row r="4" spans="1:8" ht="8.4" customHeight="1">
      <c r="A4" s="354"/>
      <c r="B4" s="783"/>
      <c r="C4" s="783"/>
      <c r="D4" s="783"/>
      <c r="E4" s="783"/>
      <c r="F4" s="783"/>
      <c r="G4" s="783"/>
      <c r="H4" s="360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310936</v>
      </c>
      <c r="F6" s="293">
        <v>747476</v>
      </c>
      <c r="G6" s="293">
        <f>SUM(E6:F6)</f>
        <v>1058412</v>
      </c>
      <c r="H6" s="362"/>
    </row>
    <row r="7" spans="1:8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>
      <c r="A8" s="354"/>
      <c r="B8" s="356"/>
      <c r="C8" s="359" t="s">
        <v>115</v>
      </c>
      <c r="D8" s="460" t="s">
        <v>58</v>
      </c>
      <c r="E8" s="294">
        <f>G27</f>
        <v>5000</v>
      </c>
      <c r="F8" s="461">
        <f>G40</f>
        <v>107374</v>
      </c>
      <c r="G8" s="294">
        <f>SUM(E8:F8)</f>
        <v>112374</v>
      </c>
      <c r="H8" s="460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315936</v>
      </c>
      <c r="F9" s="463">
        <f>SUM(F6:F8)</f>
        <v>854850</v>
      </c>
      <c r="G9" s="463">
        <f>SUM(E9:F9)</f>
        <v>1170786</v>
      </c>
      <c r="H9" s="362"/>
    </row>
    <row r="10" spans="1:8" ht="8.4" customHeight="1">
      <c r="A10" s="354"/>
      <c r="B10" s="356"/>
      <c r="C10" s="296"/>
      <c r="D10" s="295"/>
      <c r="E10" s="295"/>
      <c r="F10" s="362"/>
      <c r="G10" s="295"/>
      <c r="H10" s="362"/>
    </row>
    <row r="11" spans="1:8" ht="18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>
      <c r="A12" s="293"/>
      <c r="B12" s="358"/>
      <c r="C12" s="358"/>
      <c r="D12" s="358"/>
      <c r="E12" s="358"/>
      <c r="F12" s="358"/>
      <c r="G12" s="358"/>
      <c r="H12" s="357"/>
    </row>
    <row r="13" spans="1:8" s="66" customFormat="1" ht="13.8" thickBot="1">
      <c r="A13" s="365"/>
      <c r="B13" s="912"/>
      <c r="C13" s="912"/>
      <c r="D13" s="912"/>
      <c r="E13" s="912"/>
      <c r="F13" s="912"/>
      <c r="G13" s="1094" t="s">
        <v>107</v>
      </c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3.95" customHeight="1" thickTop="1">
      <c r="B15" s="956"/>
      <c r="C15" s="690" t="s">
        <v>61</v>
      </c>
      <c r="D15" s="119"/>
      <c r="E15" s="122"/>
      <c r="F15" s="122"/>
      <c r="G15" s="119"/>
      <c r="H15" s="678"/>
    </row>
    <row r="16" spans="1:8" ht="13.95" customHeight="1">
      <c r="A16" s="714" t="s">
        <v>62</v>
      </c>
      <c r="B16" s="1014">
        <v>3452</v>
      </c>
      <c r="C16" s="690" t="s">
        <v>55</v>
      </c>
      <c r="E16" s="609"/>
      <c r="F16" s="609"/>
      <c r="G16" s="118"/>
      <c r="H16" s="855"/>
    </row>
    <row r="17" spans="1:8" ht="13.95" customHeight="1">
      <c r="A17" s="718"/>
      <c r="B17" s="1015">
        <v>1</v>
      </c>
      <c r="C17" s="688" t="s">
        <v>99</v>
      </c>
      <c r="E17" s="609"/>
      <c r="F17" s="609"/>
      <c r="G17" s="118"/>
      <c r="H17" s="855"/>
    </row>
    <row r="18" spans="1:8" ht="13.95" customHeight="1">
      <c r="A18" s="718"/>
      <c r="B18" s="1016">
        <v>1.101</v>
      </c>
      <c r="C18" s="690" t="s">
        <v>102</v>
      </c>
      <c r="D18" s="685"/>
      <c r="E18" s="609"/>
      <c r="F18" s="609"/>
      <c r="G18" s="118"/>
      <c r="H18" s="855"/>
    </row>
    <row r="19" spans="1:8" ht="13.95" customHeight="1">
      <c r="A19" s="718"/>
      <c r="B19" s="1017">
        <v>60</v>
      </c>
      <c r="C19" s="343" t="s">
        <v>23</v>
      </c>
      <c r="D19" s="685"/>
      <c r="E19" s="686"/>
      <c r="F19" s="686"/>
      <c r="G19" s="685"/>
      <c r="H19" s="855"/>
    </row>
    <row r="20" spans="1:8" ht="14.4" customHeight="1">
      <c r="A20" s="718"/>
      <c r="B20" s="1017">
        <v>44</v>
      </c>
      <c r="C20" s="343" t="s">
        <v>64</v>
      </c>
      <c r="D20" s="400"/>
      <c r="E20" s="70"/>
      <c r="F20" s="70"/>
      <c r="G20" s="70"/>
      <c r="H20" s="915"/>
    </row>
    <row r="21" spans="1:8" ht="14.1" customHeight="1">
      <c r="A21" s="718"/>
      <c r="B21" s="1018" t="s">
        <v>348</v>
      </c>
      <c r="C21" s="923" t="s">
        <v>110</v>
      </c>
      <c r="D21" s="287"/>
      <c r="E21" s="802"/>
      <c r="F21" s="581"/>
      <c r="G21" s="802">
        <v>5000</v>
      </c>
      <c r="H21" s="1027" t="s">
        <v>214</v>
      </c>
    </row>
    <row r="22" spans="1:8" ht="14.1" customHeight="1">
      <c r="A22" s="718" t="s">
        <v>57</v>
      </c>
      <c r="B22" s="1017">
        <v>44</v>
      </c>
      <c r="C22" s="343" t="s">
        <v>64</v>
      </c>
      <c r="D22" s="70"/>
      <c r="E22" s="72"/>
      <c r="F22" s="290"/>
      <c r="G22" s="72">
        <v>5000</v>
      </c>
      <c r="H22" s="632"/>
    </row>
    <row r="23" spans="1:8" ht="14.1" customHeight="1">
      <c r="A23" s="718" t="s">
        <v>57</v>
      </c>
      <c r="B23" s="1017">
        <v>60</v>
      </c>
      <c r="C23" s="343" t="s">
        <v>23</v>
      </c>
      <c r="D23" s="400"/>
      <c r="E23" s="72"/>
      <c r="F23" s="290"/>
      <c r="G23" s="72">
        <v>5000</v>
      </c>
      <c r="H23" s="915"/>
    </row>
    <row r="24" spans="1:8" s="673" customFormat="1" ht="14.1" customHeight="1">
      <c r="A24" s="718" t="s">
        <v>57</v>
      </c>
      <c r="B24" s="1016">
        <v>1.101</v>
      </c>
      <c r="C24" s="684" t="s">
        <v>102</v>
      </c>
      <c r="D24" s="400"/>
      <c r="E24" s="72"/>
      <c r="F24" s="290"/>
      <c r="G24" s="926">
        <v>5000</v>
      </c>
      <c r="H24" s="915"/>
    </row>
    <row r="25" spans="1:8">
      <c r="A25" s="718" t="s">
        <v>57</v>
      </c>
      <c r="B25" s="1015">
        <v>1</v>
      </c>
      <c r="C25" s="343" t="s">
        <v>99</v>
      </c>
      <c r="D25" s="809"/>
      <c r="E25" s="810"/>
      <c r="F25" s="290"/>
      <c r="G25" s="810">
        <v>5000</v>
      </c>
      <c r="H25" s="1026"/>
    </row>
    <row r="26" spans="1:8">
      <c r="A26" s="718" t="s">
        <v>57</v>
      </c>
      <c r="B26" s="1019">
        <v>3452</v>
      </c>
      <c r="C26" s="684" t="s">
        <v>55</v>
      </c>
      <c r="D26" s="712"/>
      <c r="E26" s="712"/>
      <c r="F26" s="581"/>
      <c r="G26" s="712">
        <v>5000</v>
      </c>
      <c r="H26" s="930"/>
    </row>
    <row r="27" spans="1:8">
      <c r="A27" s="723" t="s">
        <v>57</v>
      </c>
      <c r="B27" s="1020"/>
      <c r="C27" s="707" t="s">
        <v>61</v>
      </c>
      <c r="D27" s="712"/>
      <c r="E27" s="712"/>
      <c r="F27" s="581"/>
      <c r="G27" s="712">
        <v>5000</v>
      </c>
      <c r="H27" s="930"/>
    </row>
    <row r="28" spans="1:8">
      <c r="A28" s="718"/>
      <c r="B28" s="1017"/>
      <c r="C28" s="684"/>
      <c r="F28" s="118"/>
      <c r="G28" s="118"/>
      <c r="H28" s="855"/>
    </row>
    <row r="29" spans="1:8">
      <c r="A29" s="718"/>
      <c r="B29" s="1017"/>
      <c r="C29" s="684" t="s">
        <v>18</v>
      </c>
      <c r="F29" s="118"/>
      <c r="G29" s="118"/>
      <c r="H29" s="855"/>
    </row>
    <row r="30" spans="1:8">
      <c r="A30" s="718" t="s">
        <v>62</v>
      </c>
      <c r="B30" s="1019">
        <v>5452</v>
      </c>
      <c r="C30" s="684" t="s">
        <v>31</v>
      </c>
    </row>
    <row r="31" spans="1:8">
      <c r="A31" s="718"/>
      <c r="B31" s="1015">
        <v>1</v>
      </c>
      <c r="C31" s="343" t="s">
        <v>99</v>
      </c>
    </row>
    <row r="32" spans="1:8">
      <c r="A32" s="576"/>
      <c r="B32" s="1016">
        <v>1.101</v>
      </c>
      <c r="C32" s="684" t="s">
        <v>102</v>
      </c>
    </row>
    <row r="33" spans="1:8">
      <c r="A33" s="576"/>
      <c r="B33" s="1015">
        <v>60</v>
      </c>
      <c r="C33" s="343" t="s">
        <v>103</v>
      </c>
    </row>
    <row r="34" spans="1:8">
      <c r="A34" s="576"/>
      <c r="B34" s="645" t="s">
        <v>133</v>
      </c>
      <c r="C34" s="923" t="s">
        <v>576</v>
      </c>
      <c r="D34" s="580"/>
      <c r="F34" s="580"/>
      <c r="G34" s="118">
        <v>7374</v>
      </c>
      <c r="H34" s="1028" t="s">
        <v>215</v>
      </c>
    </row>
    <row r="35" spans="1:8" s="840" customFormat="1" ht="27.6" customHeight="1">
      <c r="A35" s="1069" t="s">
        <v>217</v>
      </c>
      <c r="B35" s="645" t="s">
        <v>479</v>
      </c>
      <c r="C35" s="343" t="s">
        <v>724</v>
      </c>
      <c r="D35" s="1053"/>
      <c r="E35" s="1055"/>
      <c r="F35" s="1056"/>
      <c r="G35" s="957">
        <v>100000</v>
      </c>
      <c r="H35" s="1086" t="s">
        <v>221</v>
      </c>
    </row>
    <row r="36" spans="1:8">
      <c r="A36" s="718" t="s">
        <v>57</v>
      </c>
      <c r="B36" s="1015">
        <v>60</v>
      </c>
      <c r="C36" s="343" t="s">
        <v>103</v>
      </c>
      <c r="E36" s="712"/>
      <c r="F36" s="581"/>
      <c r="G36" s="712">
        <v>107374</v>
      </c>
      <c r="H36" s="855"/>
    </row>
    <row r="37" spans="1:8">
      <c r="A37" s="576" t="s">
        <v>57</v>
      </c>
      <c r="B37" s="1016">
        <v>1.101</v>
      </c>
      <c r="C37" s="684" t="s">
        <v>102</v>
      </c>
      <c r="E37" s="712"/>
      <c r="F37" s="581"/>
      <c r="G37" s="712">
        <v>107374</v>
      </c>
      <c r="H37" s="855"/>
    </row>
    <row r="38" spans="1:8">
      <c r="A38" s="1021" t="s">
        <v>57</v>
      </c>
      <c r="B38" s="1022">
        <v>1</v>
      </c>
      <c r="C38" s="406" t="s">
        <v>99</v>
      </c>
      <c r="E38" s="712"/>
      <c r="F38" s="581"/>
      <c r="G38" s="712">
        <v>107374</v>
      </c>
      <c r="H38" s="855"/>
    </row>
    <row r="39" spans="1:8">
      <c r="A39" s="1023" t="s">
        <v>57</v>
      </c>
      <c r="B39" s="1024">
        <v>5452</v>
      </c>
      <c r="C39" s="690" t="s">
        <v>31</v>
      </c>
      <c r="D39" s="712"/>
      <c r="E39" s="712"/>
      <c r="F39" s="581"/>
      <c r="G39" s="712">
        <v>107374</v>
      </c>
      <c r="H39" s="855"/>
    </row>
    <row r="40" spans="1:8">
      <c r="A40" s="723" t="s">
        <v>57</v>
      </c>
      <c r="B40" s="1020"/>
      <c r="C40" s="707" t="s">
        <v>18</v>
      </c>
      <c r="D40" s="712"/>
      <c r="E40" s="712"/>
      <c r="F40" s="581"/>
      <c r="G40" s="712">
        <v>107374</v>
      </c>
      <c r="H40" s="855"/>
    </row>
    <row r="41" spans="1:8">
      <c r="A41" s="723" t="s">
        <v>57</v>
      </c>
      <c r="B41" s="1020"/>
      <c r="C41" s="707" t="s">
        <v>58</v>
      </c>
      <c r="D41" s="712"/>
      <c r="E41" s="712"/>
      <c r="F41" s="581"/>
      <c r="G41" s="712">
        <v>112374</v>
      </c>
      <c r="H41" s="855"/>
    </row>
    <row r="42" spans="1:8">
      <c r="A42" s="708" t="s">
        <v>217</v>
      </c>
      <c r="B42" s="709" t="s">
        <v>666</v>
      </c>
    </row>
    <row r="43" spans="1:8" ht="9" customHeight="1">
      <c r="A43" s="708"/>
      <c r="B43" s="709"/>
      <c r="H43" s="1096"/>
    </row>
    <row r="44" spans="1:8">
      <c r="A44" s="709" t="s">
        <v>727</v>
      </c>
      <c r="B44" s="709"/>
    </row>
    <row r="45" spans="1:8" ht="15" customHeight="1">
      <c r="A45" s="1121" t="s">
        <v>214</v>
      </c>
      <c r="B45" s="676" t="s">
        <v>725</v>
      </c>
    </row>
    <row r="46" spans="1:8" ht="15" customHeight="1">
      <c r="A46" s="1122" t="s">
        <v>215</v>
      </c>
      <c r="B46" s="676" t="s">
        <v>871</v>
      </c>
    </row>
    <row r="47" spans="1:8" ht="15" customHeight="1">
      <c r="A47" s="1123" t="s">
        <v>221</v>
      </c>
      <c r="B47" s="709" t="s">
        <v>833</v>
      </c>
    </row>
    <row r="49" spans="3:11">
      <c r="C49" s="675"/>
      <c r="D49" s="685"/>
      <c r="E49" s="685"/>
      <c r="F49" s="673"/>
      <c r="G49" s="673"/>
      <c r="H49" s="925"/>
      <c r="I49" s="673"/>
      <c r="J49" s="673"/>
      <c r="K49" s="673"/>
    </row>
    <row r="50" spans="3:11">
      <c r="C50" s="367"/>
      <c r="D50" s="368"/>
      <c r="E50" s="367"/>
      <c r="F50" s="368"/>
      <c r="G50" s="673"/>
      <c r="H50" s="925"/>
      <c r="I50" s="673"/>
      <c r="J50" s="673"/>
      <c r="K50" s="673"/>
    </row>
    <row r="51" spans="3:11">
      <c r="C51" s="808"/>
      <c r="D51" s="76"/>
      <c r="E51" s="76"/>
      <c r="F51" s="1220"/>
      <c r="G51" s="673"/>
      <c r="H51" s="925"/>
      <c r="I51" s="673"/>
      <c r="J51" s="673"/>
      <c r="K51" s="673"/>
    </row>
    <row r="52" spans="3:11">
      <c r="C52" s="675"/>
      <c r="D52" s="685"/>
      <c r="E52" s="685"/>
      <c r="F52" s="673"/>
      <c r="G52" s="673"/>
      <c r="H52" s="925"/>
      <c r="I52" s="673"/>
      <c r="J52" s="673"/>
      <c r="K52" s="673"/>
    </row>
    <row r="53" spans="3:11">
      <c r="C53" s="675"/>
      <c r="D53" s="685"/>
      <c r="E53" s="685"/>
      <c r="F53" s="673"/>
      <c r="G53" s="673"/>
      <c r="H53" s="925"/>
      <c r="I53" s="673"/>
      <c r="J53" s="673"/>
      <c r="K53" s="673"/>
    </row>
    <row r="54" spans="3:11">
      <c r="C54" s="675"/>
      <c r="D54" s="685"/>
      <c r="E54" s="685"/>
      <c r="F54" s="673"/>
      <c r="G54" s="673"/>
      <c r="H54" s="925"/>
      <c r="I54" s="673"/>
      <c r="J54" s="673"/>
      <c r="K54" s="673"/>
    </row>
    <row r="55" spans="3:11">
      <c r="C55" s="675"/>
      <c r="D55" s="685"/>
      <c r="E55" s="685"/>
      <c r="F55" s="673"/>
      <c r="G55" s="673"/>
      <c r="H55" s="925"/>
      <c r="I55" s="673"/>
      <c r="J55" s="673"/>
      <c r="K55" s="673"/>
    </row>
    <row r="56" spans="3:11">
      <c r="C56" s="675"/>
      <c r="D56" s="685"/>
      <c r="E56" s="685"/>
      <c r="F56" s="673"/>
      <c r="G56" s="673"/>
      <c r="H56" s="925"/>
      <c r="I56" s="673"/>
      <c r="J56" s="673"/>
      <c r="K56" s="673"/>
    </row>
  </sheetData>
  <autoFilter ref="A14:H2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0" fitToHeight="15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syncVertical="1" syncRef="C31" transitionEvaluation="1" codeName="Sheet34">
    <tabColor rgb="FF92D050"/>
  </sheetPr>
  <dimension ref="A1:N59"/>
  <sheetViews>
    <sheetView view="pageBreakPreview" topLeftCell="C31" zoomScaleNormal="115" zoomScaleSheetLayoutView="100" workbookViewId="0">
      <selection activeCell="C51" sqref="C51:I59"/>
    </sheetView>
  </sheetViews>
  <sheetFormatPr defaultColWidth="8.88671875" defaultRowHeight="13.2"/>
  <cols>
    <col min="1" max="1" width="5.6640625" style="714" customWidth="1"/>
    <col min="2" max="2" width="8.109375" style="714" customWidth="1"/>
    <col min="3" max="3" width="40.77734375" style="120" customWidth="1"/>
    <col min="4" max="4" width="9.33203125" style="118" customWidth="1"/>
    <col min="5" max="5" width="10.33203125" style="118" customWidth="1"/>
    <col min="6" max="7" width="10.33203125" style="120" customWidth="1"/>
    <col min="8" max="8" width="3.33203125" style="120" customWidth="1"/>
    <col min="9" max="14" width="8.88671875" style="696"/>
    <col min="15" max="16384" width="8.88671875" style="120"/>
  </cols>
  <sheetData>
    <row r="1" spans="1:14" ht="13.5" customHeight="1">
      <c r="A1" s="1198" t="s">
        <v>157</v>
      </c>
      <c r="B1" s="1198"/>
      <c r="C1" s="1198"/>
      <c r="D1" s="1198"/>
      <c r="E1" s="1198"/>
      <c r="F1" s="1198"/>
      <c r="G1" s="1198"/>
      <c r="H1" s="882"/>
      <c r="I1" s="120"/>
      <c r="J1" s="120"/>
      <c r="K1" s="120"/>
      <c r="L1" s="120"/>
      <c r="M1" s="120"/>
      <c r="N1" s="120"/>
    </row>
    <row r="2" spans="1:14" ht="13.5" customHeight="1">
      <c r="A2" s="1198" t="s">
        <v>390</v>
      </c>
      <c r="B2" s="1198"/>
      <c r="C2" s="1198"/>
      <c r="D2" s="1198"/>
      <c r="E2" s="1198"/>
      <c r="F2" s="1198"/>
      <c r="G2" s="1198"/>
      <c r="H2" s="882"/>
      <c r="I2" s="120"/>
      <c r="J2" s="120"/>
      <c r="K2" s="120"/>
      <c r="L2" s="120"/>
      <c r="M2" s="120"/>
      <c r="N2" s="120"/>
    </row>
    <row r="3" spans="1:14" ht="13.5" customHeight="1">
      <c r="A3" s="1187" t="s">
        <v>624</v>
      </c>
      <c r="B3" s="1187"/>
      <c r="C3" s="1187"/>
      <c r="D3" s="1187"/>
      <c r="E3" s="1187"/>
      <c r="F3" s="1187"/>
      <c r="G3" s="1187"/>
      <c r="H3" s="876"/>
      <c r="I3" s="120"/>
      <c r="J3" s="120"/>
      <c r="K3" s="120"/>
      <c r="L3" s="120"/>
      <c r="M3" s="120"/>
      <c r="N3" s="120"/>
    </row>
    <row r="4" spans="1:14" ht="9" customHeight="1">
      <c r="A4" s="354"/>
      <c r="B4" s="877"/>
      <c r="C4" s="877"/>
      <c r="D4" s="877"/>
      <c r="E4" s="877"/>
      <c r="F4" s="877"/>
      <c r="G4" s="877"/>
      <c r="H4" s="877"/>
      <c r="I4" s="120"/>
      <c r="J4" s="120"/>
      <c r="K4" s="120"/>
      <c r="L4" s="120"/>
      <c r="M4" s="120"/>
      <c r="N4" s="120"/>
    </row>
    <row r="5" spans="1:14" ht="13.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  <c r="I5" s="120"/>
      <c r="J5" s="120"/>
      <c r="K5" s="120"/>
      <c r="L5" s="120"/>
      <c r="M5" s="120"/>
      <c r="N5" s="120"/>
    </row>
    <row r="6" spans="1:14" ht="13.5" customHeight="1">
      <c r="A6" s="354"/>
      <c r="B6" s="356" t="s">
        <v>14</v>
      </c>
      <c r="C6" s="296" t="s">
        <v>15</v>
      </c>
      <c r="D6" s="362" t="s">
        <v>58</v>
      </c>
      <c r="E6" s="293">
        <v>2815150</v>
      </c>
      <c r="F6" s="293">
        <v>592353</v>
      </c>
      <c r="G6" s="293">
        <f>SUM(E6:F6)</f>
        <v>3407503</v>
      </c>
      <c r="H6" s="293"/>
      <c r="I6" s="120"/>
      <c r="J6" s="120"/>
      <c r="K6" s="120"/>
      <c r="L6" s="120"/>
      <c r="M6" s="120"/>
      <c r="N6" s="120"/>
    </row>
    <row r="7" spans="1:14" ht="13.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  <c r="I7" s="120"/>
      <c r="J7" s="120"/>
      <c r="K7" s="120"/>
      <c r="L7" s="120"/>
      <c r="M7" s="120"/>
      <c r="N7" s="120"/>
    </row>
    <row r="8" spans="1:14" ht="13.5" customHeight="1">
      <c r="A8" s="354"/>
      <c r="B8" s="356"/>
      <c r="C8" s="359" t="s">
        <v>115</v>
      </c>
      <c r="D8" s="460" t="s">
        <v>58</v>
      </c>
      <c r="E8" s="294">
        <f>G25</f>
        <v>20000</v>
      </c>
      <c r="F8" s="461">
        <f>G43</f>
        <v>60000</v>
      </c>
      <c r="G8" s="294">
        <f>SUM(E8:F8)</f>
        <v>80000</v>
      </c>
      <c r="H8" s="294"/>
      <c r="I8" s="120"/>
      <c r="J8" s="120"/>
      <c r="K8" s="120"/>
      <c r="L8" s="120"/>
      <c r="M8" s="120"/>
      <c r="N8" s="120"/>
    </row>
    <row r="9" spans="1:14" ht="13.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2835150</v>
      </c>
      <c r="F9" s="463">
        <f>SUM(F6:F8)</f>
        <v>652353</v>
      </c>
      <c r="G9" s="463">
        <f>SUM(E9:F9)</f>
        <v>3487503</v>
      </c>
      <c r="H9" s="293"/>
      <c r="I9" s="120"/>
      <c r="J9" s="120"/>
      <c r="K9" s="120"/>
      <c r="L9" s="120"/>
      <c r="M9" s="120"/>
      <c r="N9" s="120"/>
    </row>
    <row r="10" spans="1:14" ht="13.5" customHeight="1">
      <c r="A10" s="354"/>
      <c r="B10" s="356"/>
      <c r="C10" s="296"/>
      <c r="D10" s="295"/>
      <c r="E10" s="295"/>
      <c r="F10" s="362"/>
      <c r="G10" s="295"/>
      <c r="H10" s="295"/>
      <c r="I10" s="120"/>
      <c r="J10" s="120"/>
      <c r="K10" s="120"/>
      <c r="L10" s="120"/>
      <c r="M10" s="120"/>
      <c r="N10" s="120"/>
    </row>
    <row r="11" spans="1:14" ht="13.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14" ht="13.5" customHeight="1">
      <c r="A12" s="354"/>
      <c r="B12" s="356"/>
      <c r="C12" s="296"/>
      <c r="D12" s="296"/>
      <c r="E12" s="296"/>
      <c r="F12" s="363"/>
      <c r="G12" s="296"/>
      <c r="H12" s="296"/>
    </row>
    <row r="13" spans="1:14" s="66" customFormat="1">
      <c r="A13" s="364"/>
      <c r="B13" s="297"/>
      <c r="C13" s="297"/>
      <c r="D13" s="297"/>
      <c r="E13" s="297"/>
      <c r="F13" s="297"/>
      <c r="G13" s="297" t="s">
        <v>107</v>
      </c>
      <c r="H13" s="358"/>
    </row>
    <row r="14" spans="1:14" s="66" customFormat="1" ht="13.8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14" ht="13.65" customHeight="1" thickTop="1">
      <c r="A15" s="958"/>
      <c r="B15" s="958"/>
      <c r="C15" s="895" t="s">
        <v>61</v>
      </c>
      <c r="D15" s="896"/>
      <c r="E15" s="472"/>
      <c r="F15" s="472"/>
      <c r="G15" s="896"/>
      <c r="H15" s="896"/>
      <c r="I15" s="120"/>
      <c r="J15" s="120"/>
      <c r="K15" s="120"/>
      <c r="L15" s="120"/>
      <c r="M15" s="120"/>
      <c r="N15" s="120"/>
    </row>
    <row r="16" spans="1:14">
      <c r="A16" s="959" t="s">
        <v>62</v>
      </c>
      <c r="B16" s="960">
        <v>2216</v>
      </c>
      <c r="C16" s="337" t="s">
        <v>171</v>
      </c>
      <c r="D16" s="961"/>
      <c r="E16" s="70"/>
      <c r="F16" s="71"/>
      <c r="G16" s="961"/>
      <c r="H16" s="961"/>
      <c r="I16" s="120"/>
      <c r="J16" s="120"/>
      <c r="K16" s="120"/>
      <c r="L16" s="120"/>
      <c r="M16" s="120"/>
      <c r="N16" s="120"/>
    </row>
    <row r="17" spans="1:14" ht="13.95" customHeight="1">
      <c r="A17" s="959"/>
      <c r="B17" s="959">
        <v>80</v>
      </c>
      <c r="C17" s="904" t="s">
        <v>49</v>
      </c>
      <c r="D17" s="71"/>
      <c r="E17" s="67"/>
      <c r="F17" s="68"/>
      <c r="G17" s="67"/>
      <c r="H17" s="67"/>
      <c r="I17" s="120"/>
      <c r="J17" s="120"/>
      <c r="K17" s="120"/>
      <c r="L17" s="120"/>
      <c r="M17" s="120"/>
      <c r="N17" s="120"/>
    </row>
    <row r="18" spans="1:14" ht="13.95" customHeight="1">
      <c r="A18" s="959"/>
      <c r="B18" s="960">
        <v>80.102999999999994</v>
      </c>
      <c r="C18" s="337" t="s">
        <v>578</v>
      </c>
      <c r="D18" s="961"/>
      <c r="E18" s="70"/>
      <c r="F18" s="71"/>
      <c r="G18" s="961"/>
      <c r="H18" s="961"/>
      <c r="I18" s="120"/>
      <c r="J18" s="120"/>
      <c r="K18" s="120"/>
      <c r="L18" s="120"/>
      <c r="M18" s="120"/>
      <c r="N18" s="120"/>
    </row>
    <row r="19" spans="1:14" ht="13.95" customHeight="1">
      <c r="A19" s="959"/>
      <c r="B19" s="959">
        <v>60</v>
      </c>
      <c r="C19" s="904" t="s">
        <v>579</v>
      </c>
      <c r="D19" s="961"/>
      <c r="E19" s="71"/>
      <c r="F19" s="71"/>
      <c r="G19" s="961"/>
      <c r="H19" s="961"/>
      <c r="I19" s="120"/>
      <c r="J19" s="120"/>
      <c r="K19" s="120"/>
      <c r="L19" s="120"/>
      <c r="M19" s="120"/>
      <c r="N19" s="120"/>
    </row>
    <row r="20" spans="1:14" ht="13.95" customHeight="1">
      <c r="A20" s="959"/>
      <c r="B20" s="962" t="s">
        <v>132</v>
      </c>
      <c r="C20" s="910" t="s">
        <v>580</v>
      </c>
      <c r="D20" s="289"/>
      <c r="E20" s="70"/>
      <c r="F20" s="289"/>
      <c r="G20" s="961">
        <v>20000</v>
      </c>
      <c r="H20" s="289" t="s">
        <v>214</v>
      </c>
      <c r="I20" s="120"/>
      <c r="J20" s="120"/>
      <c r="K20" s="120"/>
      <c r="L20" s="120"/>
      <c r="M20" s="120"/>
      <c r="N20" s="120"/>
    </row>
    <row r="21" spans="1:14" ht="13.95" customHeight="1">
      <c r="A21" s="959" t="s">
        <v>57</v>
      </c>
      <c r="B21" s="959">
        <v>60</v>
      </c>
      <c r="C21" s="904" t="s">
        <v>579</v>
      </c>
      <c r="D21" s="70"/>
      <c r="E21" s="69"/>
      <c r="F21" s="288"/>
      <c r="G21" s="69">
        <v>20000</v>
      </c>
      <c r="H21" s="70"/>
      <c r="I21" s="120"/>
      <c r="J21" s="120"/>
      <c r="K21" s="120"/>
      <c r="L21" s="120"/>
      <c r="M21" s="120"/>
      <c r="N21" s="120"/>
    </row>
    <row r="22" spans="1:14" ht="13.95" customHeight="1">
      <c r="A22" s="959" t="s">
        <v>57</v>
      </c>
      <c r="B22" s="960">
        <v>80.102999999999994</v>
      </c>
      <c r="C22" s="337" t="s">
        <v>578</v>
      </c>
      <c r="D22" s="961"/>
      <c r="E22" s="72"/>
      <c r="F22" s="290"/>
      <c r="G22" s="976">
        <v>20000</v>
      </c>
      <c r="H22" s="961"/>
      <c r="I22" s="120"/>
      <c r="J22" s="120"/>
      <c r="K22" s="120"/>
      <c r="L22" s="120"/>
      <c r="M22" s="120"/>
      <c r="N22" s="120"/>
    </row>
    <row r="23" spans="1:14" ht="13.95" customHeight="1">
      <c r="A23" s="959" t="s">
        <v>57</v>
      </c>
      <c r="B23" s="959">
        <v>80</v>
      </c>
      <c r="C23" s="904" t="s">
        <v>49</v>
      </c>
      <c r="D23" s="961"/>
      <c r="E23" s="69"/>
      <c r="F23" s="288"/>
      <c r="G23" s="977">
        <v>20000</v>
      </c>
      <c r="H23" s="961"/>
      <c r="I23" s="120"/>
      <c r="J23" s="120"/>
      <c r="K23" s="120"/>
      <c r="L23" s="120"/>
      <c r="M23" s="120"/>
      <c r="N23" s="120"/>
    </row>
    <row r="24" spans="1:14" ht="13.95" customHeight="1">
      <c r="A24" s="959" t="s">
        <v>57</v>
      </c>
      <c r="B24" s="960">
        <v>2216</v>
      </c>
      <c r="C24" s="337" t="s">
        <v>171</v>
      </c>
      <c r="D24" s="976"/>
      <c r="E24" s="69"/>
      <c r="F24" s="288"/>
      <c r="G24" s="69">
        <v>20000</v>
      </c>
      <c r="H24" s="961"/>
      <c r="I24" s="120"/>
      <c r="J24" s="120"/>
      <c r="K24" s="120"/>
      <c r="L24" s="120"/>
      <c r="M24" s="120"/>
      <c r="N24" s="120"/>
    </row>
    <row r="25" spans="1:14">
      <c r="A25" s="963" t="s">
        <v>57</v>
      </c>
      <c r="B25" s="964"/>
      <c r="C25" s="908" t="s">
        <v>61</v>
      </c>
      <c r="D25" s="712"/>
      <c r="E25" s="712"/>
      <c r="F25" s="581"/>
      <c r="G25" s="712">
        <v>20000</v>
      </c>
      <c r="H25" s="118"/>
      <c r="I25" s="120"/>
      <c r="J25" s="120"/>
      <c r="K25" s="120"/>
      <c r="L25" s="120"/>
      <c r="M25" s="120"/>
      <c r="N25" s="120"/>
    </row>
    <row r="26" spans="1:14">
      <c r="A26" s="959"/>
      <c r="B26" s="960"/>
      <c r="C26" s="337"/>
      <c r="D26" s="120"/>
      <c r="E26" s="120"/>
      <c r="I26" s="120"/>
      <c r="J26" s="120"/>
      <c r="K26" s="120"/>
      <c r="L26" s="120"/>
      <c r="M26" s="120"/>
      <c r="N26" s="120"/>
    </row>
    <row r="27" spans="1:14">
      <c r="A27" s="959"/>
      <c r="B27" s="959"/>
      <c r="C27" s="337" t="s">
        <v>18</v>
      </c>
      <c r="D27" s="120"/>
      <c r="E27" s="120"/>
      <c r="I27" s="120"/>
      <c r="J27" s="120"/>
      <c r="K27" s="120"/>
      <c r="L27" s="120"/>
      <c r="M27" s="120"/>
      <c r="N27" s="120"/>
    </row>
    <row r="28" spans="1:14">
      <c r="A28" s="959" t="s">
        <v>62</v>
      </c>
      <c r="B28" s="960">
        <v>4217</v>
      </c>
      <c r="C28" s="337" t="s">
        <v>155</v>
      </c>
      <c r="D28" s="120"/>
      <c r="E28" s="120"/>
      <c r="I28" s="120"/>
      <c r="J28" s="120"/>
      <c r="K28" s="120"/>
      <c r="L28" s="120"/>
      <c r="M28" s="120"/>
      <c r="N28" s="120"/>
    </row>
    <row r="29" spans="1:14" ht="26.4">
      <c r="A29" s="959"/>
      <c r="B29" s="965">
        <v>3</v>
      </c>
      <c r="C29" s="904" t="s">
        <v>874</v>
      </c>
      <c r="D29" s="120"/>
      <c r="E29" s="120"/>
      <c r="I29" s="120"/>
      <c r="J29" s="120"/>
      <c r="K29" s="120"/>
      <c r="L29" s="120"/>
      <c r="M29" s="120"/>
      <c r="N29" s="120"/>
    </row>
    <row r="30" spans="1:14">
      <c r="A30" s="959"/>
      <c r="B30" s="966">
        <v>3.0510000000000002</v>
      </c>
      <c r="C30" s="337" t="s">
        <v>51</v>
      </c>
      <c r="D30" s="120"/>
      <c r="E30" s="120"/>
      <c r="I30" s="120"/>
      <c r="J30" s="120"/>
      <c r="K30" s="120"/>
      <c r="L30" s="120"/>
      <c r="M30" s="120"/>
      <c r="N30" s="120"/>
    </row>
    <row r="31" spans="1:14">
      <c r="A31" s="959"/>
      <c r="B31" s="903">
        <v>63</v>
      </c>
      <c r="C31" s="904" t="s">
        <v>582</v>
      </c>
    </row>
    <row r="32" spans="1:14">
      <c r="A32" s="959"/>
      <c r="B32" s="967">
        <v>45</v>
      </c>
      <c r="C32" s="904" t="s">
        <v>19</v>
      </c>
    </row>
    <row r="33" spans="1:8">
      <c r="A33" s="959"/>
      <c r="B33" s="968" t="s">
        <v>583</v>
      </c>
      <c r="C33" s="910" t="s">
        <v>584</v>
      </c>
      <c r="D33" s="580"/>
      <c r="E33" s="712"/>
      <c r="F33" s="581"/>
      <c r="G33" s="712">
        <v>10000</v>
      </c>
      <c r="H33" s="118" t="s">
        <v>215</v>
      </c>
    </row>
    <row r="34" spans="1:8">
      <c r="A34" s="959" t="s">
        <v>57</v>
      </c>
      <c r="B34" s="967">
        <v>45</v>
      </c>
      <c r="C34" s="904" t="s">
        <v>19</v>
      </c>
      <c r="E34" s="712"/>
      <c r="F34" s="581"/>
      <c r="G34" s="712">
        <v>10000</v>
      </c>
      <c r="H34" s="118"/>
    </row>
    <row r="35" spans="1:8">
      <c r="A35" s="959" t="s">
        <v>57</v>
      </c>
      <c r="B35" s="903">
        <v>63</v>
      </c>
      <c r="C35" s="904" t="s">
        <v>582</v>
      </c>
      <c r="E35" s="725"/>
      <c r="F35" s="603"/>
      <c r="G35" s="725">
        <v>10000</v>
      </c>
      <c r="H35" s="118"/>
    </row>
    <row r="36" spans="1:8">
      <c r="A36" s="959"/>
      <c r="B36" s="903"/>
      <c r="C36" s="904"/>
    </row>
    <row r="37" spans="1:8">
      <c r="A37" s="959"/>
      <c r="B37" s="969">
        <v>73</v>
      </c>
      <c r="C37" s="970" t="s">
        <v>581</v>
      </c>
    </row>
    <row r="38" spans="1:8" ht="15" customHeight="1">
      <c r="A38" s="959"/>
      <c r="B38" s="971" t="s">
        <v>517</v>
      </c>
      <c r="C38" s="972" t="s">
        <v>585</v>
      </c>
      <c r="D38" s="580"/>
      <c r="E38" s="712"/>
      <c r="F38" s="581"/>
      <c r="G38" s="712">
        <v>50000</v>
      </c>
      <c r="H38" s="580" t="s">
        <v>221</v>
      </c>
    </row>
    <row r="39" spans="1:8">
      <c r="A39" s="959" t="s">
        <v>57</v>
      </c>
      <c r="B39" s="969">
        <v>73</v>
      </c>
      <c r="C39" s="970" t="s">
        <v>581</v>
      </c>
      <c r="E39" s="712"/>
      <c r="F39" s="581"/>
      <c r="G39" s="712">
        <v>50000</v>
      </c>
      <c r="H39" s="118"/>
    </row>
    <row r="40" spans="1:8">
      <c r="A40" s="959" t="s">
        <v>57</v>
      </c>
      <c r="B40" s="966">
        <v>3.0510000000000002</v>
      </c>
      <c r="C40" s="337" t="s">
        <v>51</v>
      </c>
      <c r="E40" s="712"/>
      <c r="F40" s="581"/>
      <c r="G40" s="712">
        <v>60000</v>
      </c>
      <c r="H40" s="118"/>
    </row>
    <row r="41" spans="1:8" ht="26.4">
      <c r="A41" s="959" t="s">
        <v>57</v>
      </c>
      <c r="B41" s="965">
        <v>3</v>
      </c>
      <c r="C41" s="904" t="s">
        <v>874</v>
      </c>
      <c r="D41" s="685"/>
      <c r="E41" s="725"/>
      <c r="F41" s="603"/>
      <c r="G41" s="725">
        <v>60000</v>
      </c>
      <c r="H41" s="118"/>
    </row>
    <row r="42" spans="1:8">
      <c r="A42" s="973" t="s">
        <v>57</v>
      </c>
      <c r="B42" s="974">
        <v>4217</v>
      </c>
      <c r="C42" s="975" t="s">
        <v>155</v>
      </c>
      <c r="D42" s="712"/>
      <c r="E42" s="712"/>
      <c r="F42" s="581"/>
      <c r="G42" s="712">
        <v>60000</v>
      </c>
      <c r="H42" s="118"/>
    </row>
    <row r="43" spans="1:8">
      <c r="A43" s="963" t="s">
        <v>57</v>
      </c>
      <c r="B43" s="963"/>
      <c r="C43" s="908" t="s">
        <v>18</v>
      </c>
      <c r="D43" s="712"/>
      <c r="E43" s="712"/>
      <c r="F43" s="581"/>
      <c r="G43" s="712">
        <v>60000</v>
      </c>
      <c r="H43" s="118"/>
    </row>
    <row r="44" spans="1:8">
      <c r="A44" s="963" t="s">
        <v>57</v>
      </c>
      <c r="B44" s="963"/>
      <c r="C44" s="908" t="s">
        <v>58</v>
      </c>
      <c r="D44" s="712"/>
      <c r="E44" s="712"/>
      <c r="F44" s="581"/>
      <c r="G44" s="712">
        <v>80000</v>
      </c>
      <c r="H44" s="118"/>
    </row>
    <row r="45" spans="1:8" ht="11.4" customHeight="1">
      <c r="A45" s="959"/>
      <c r="B45" s="959"/>
      <c r="C45" s="337"/>
      <c r="D45" s="685"/>
      <c r="E45" s="685"/>
      <c r="F45" s="287"/>
      <c r="G45" s="685"/>
      <c r="H45" s="118"/>
    </row>
    <row r="46" spans="1:8">
      <c r="A46" s="709" t="s">
        <v>216</v>
      </c>
    </row>
    <row r="47" spans="1:8">
      <c r="A47" s="1115" t="s">
        <v>214</v>
      </c>
      <c r="B47" s="709" t="s">
        <v>834</v>
      </c>
    </row>
    <row r="48" spans="1:8">
      <c r="A48" s="708" t="s">
        <v>215</v>
      </c>
      <c r="B48" s="676" t="s">
        <v>792</v>
      </c>
    </row>
    <row r="49" spans="1:9">
      <c r="A49" s="708" t="s">
        <v>221</v>
      </c>
      <c r="B49" s="709" t="s">
        <v>835</v>
      </c>
    </row>
    <row r="51" spans="1:9">
      <c r="C51" s="673"/>
      <c r="D51" s="685"/>
      <c r="E51" s="685"/>
      <c r="F51" s="673"/>
      <c r="G51" s="673"/>
      <c r="H51" s="673"/>
      <c r="I51" s="695"/>
    </row>
    <row r="52" spans="1:9">
      <c r="C52" s="673"/>
      <c r="D52" s="685"/>
      <c r="E52" s="685"/>
      <c r="F52" s="673"/>
      <c r="G52" s="673"/>
      <c r="H52" s="673"/>
      <c r="I52" s="695"/>
    </row>
    <row r="53" spans="1:9">
      <c r="C53" s="367"/>
      <c r="D53" s="368"/>
      <c r="E53" s="367"/>
      <c r="F53" s="368"/>
      <c r="G53" s="673"/>
      <c r="H53" s="673"/>
      <c r="I53" s="695"/>
    </row>
    <row r="54" spans="1:9">
      <c r="C54" s="808"/>
      <c r="D54" s="76"/>
      <c r="E54" s="76"/>
      <c r="F54" s="1220"/>
      <c r="G54" s="673"/>
      <c r="H54" s="673"/>
      <c r="I54" s="695"/>
    </row>
    <row r="55" spans="1:9">
      <c r="C55" s="673"/>
      <c r="D55" s="685"/>
      <c r="E55" s="685"/>
      <c r="F55" s="673"/>
      <c r="G55" s="673"/>
      <c r="H55" s="673"/>
      <c r="I55" s="695"/>
    </row>
    <row r="56" spans="1:9">
      <c r="C56" s="673"/>
      <c r="D56" s="685"/>
      <c r="E56" s="685"/>
      <c r="F56" s="673"/>
      <c r="G56" s="673"/>
      <c r="H56" s="673"/>
      <c r="I56" s="695"/>
    </row>
    <row r="57" spans="1:9">
      <c r="C57" s="673"/>
      <c r="D57" s="685"/>
      <c r="E57" s="685"/>
      <c r="F57" s="673"/>
      <c r="G57" s="673"/>
      <c r="H57" s="673"/>
      <c r="I57" s="695"/>
    </row>
    <row r="58" spans="1:9">
      <c r="C58" s="673"/>
      <c r="D58" s="685"/>
      <c r="E58" s="685"/>
      <c r="F58" s="673"/>
      <c r="G58" s="673"/>
      <c r="H58" s="673"/>
      <c r="I58" s="695"/>
    </row>
    <row r="59" spans="1:9">
      <c r="C59" s="673"/>
      <c r="D59" s="685"/>
      <c r="E59" s="685"/>
      <c r="F59" s="673"/>
      <c r="G59" s="673"/>
      <c r="H59" s="673"/>
      <c r="I59" s="695"/>
    </row>
  </sheetData>
  <autoFilter ref="A14:N2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1" fitToHeight="15" orientation="portrait" blackAndWhite="1" useFirstPageNumber="1" r:id="rId1"/>
  <headerFooter alignWithMargins="0">
    <oddHeader xml:space="preserve">&amp;C   </oddHeader>
    <oddFooter>&amp;C&amp;"Times New Roman,Bold" 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syncVertical="1" syncRef="A16" transitionEvaluation="1">
    <tabColor rgb="FF92D050"/>
  </sheetPr>
  <dimension ref="A1:I110"/>
  <sheetViews>
    <sheetView view="pageBreakPreview" topLeftCell="A16" zoomScaleSheetLayoutView="100" workbookViewId="0">
      <selection activeCell="C27" sqref="C27:I33"/>
    </sheetView>
  </sheetViews>
  <sheetFormatPr defaultColWidth="9.109375" defaultRowHeight="13.2"/>
  <cols>
    <col min="1" max="1" width="5.6640625" style="375" customWidth="1"/>
    <col min="2" max="2" width="8.109375" style="129" customWidth="1"/>
    <col min="3" max="3" width="40.77734375" style="128" customWidth="1"/>
    <col min="4" max="4" width="8.6640625" style="81" customWidth="1"/>
    <col min="5" max="5" width="9.44140625" style="81" customWidth="1"/>
    <col min="6" max="6" width="10" style="78" customWidth="1"/>
    <col min="7" max="7" width="8.5546875" style="78" customWidth="1"/>
    <col min="8" max="8" width="3.5546875" style="78" customWidth="1"/>
    <col min="9" max="11" width="9.109375" style="78" customWidth="1"/>
    <col min="12" max="16384" width="9.109375" style="78"/>
  </cols>
  <sheetData>
    <row r="1" spans="1:8" ht="15.6" customHeight="1">
      <c r="A1" s="1195" t="s">
        <v>349</v>
      </c>
      <c r="B1" s="1195"/>
      <c r="C1" s="1195"/>
      <c r="D1" s="1195"/>
      <c r="E1" s="1195"/>
      <c r="F1" s="1195"/>
      <c r="G1" s="1195"/>
      <c r="H1" s="881"/>
    </row>
    <row r="2" spans="1:8" ht="15.6" customHeight="1">
      <c r="A2" s="1195" t="s">
        <v>350</v>
      </c>
      <c r="B2" s="1195"/>
      <c r="C2" s="1195"/>
      <c r="D2" s="1195"/>
      <c r="E2" s="1195"/>
      <c r="F2" s="1195"/>
      <c r="G2" s="1195"/>
      <c r="H2" s="881"/>
    </row>
    <row r="3" spans="1:8" ht="15.6" customHeight="1">
      <c r="A3" s="1187" t="s">
        <v>625</v>
      </c>
      <c r="B3" s="1187"/>
      <c r="C3" s="1187"/>
      <c r="D3" s="1187"/>
      <c r="E3" s="1187"/>
      <c r="F3" s="1187"/>
      <c r="G3" s="1187"/>
      <c r="H3" s="876"/>
    </row>
    <row r="4" spans="1:8" ht="15.6" customHeight="1">
      <c r="A4" s="354"/>
      <c r="B4" s="877"/>
      <c r="C4" s="877"/>
      <c r="D4" s="877"/>
      <c r="E4" s="877"/>
      <c r="F4" s="877"/>
      <c r="G4" s="877"/>
      <c r="H4" s="877"/>
    </row>
    <row r="5" spans="1:8" ht="15.6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.6" customHeight="1">
      <c r="A6" s="354"/>
      <c r="B6" s="356" t="s">
        <v>14</v>
      </c>
      <c r="C6" s="296" t="s">
        <v>15</v>
      </c>
      <c r="D6" s="362" t="s">
        <v>58</v>
      </c>
      <c r="E6" s="293">
        <v>85489</v>
      </c>
      <c r="F6" s="652">
        <v>0</v>
      </c>
      <c r="G6" s="293">
        <f>SUM(E6:F6)</f>
        <v>85489</v>
      </c>
      <c r="H6" s="293"/>
    </row>
    <row r="7" spans="1:8" ht="15.6" customHeight="1">
      <c r="A7" s="354"/>
      <c r="B7" s="356" t="s">
        <v>16</v>
      </c>
      <c r="C7" s="359" t="s">
        <v>17</v>
      </c>
      <c r="D7" s="460"/>
      <c r="E7" s="294"/>
      <c r="F7" s="571"/>
      <c r="G7" s="294"/>
      <c r="H7" s="294"/>
    </row>
    <row r="8" spans="1:8" ht="15.6" customHeight="1">
      <c r="A8" s="354"/>
      <c r="B8" s="356"/>
      <c r="C8" s="359" t="s">
        <v>115</v>
      </c>
      <c r="D8" s="460" t="s">
        <v>58</v>
      </c>
      <c r="E8" s="294">
        <f>G23</f>
        <v>5150</v>
      </c>
      <c r="F8" s="653">
        <v>0</v>
      </c>
      <c r="G8" s="294">
        <f>SUM(E8:F8)</f>
        <v>5150</v>
      </c>
      <c r="H8" s="294"/>
    </row>
    <row r="9" spans="1:8" ht="15.6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90639</v>
      </c>
      <c r="F9" s="654">
        <f>SUM(F6:F8)</f>
        <v>0</v>
      </c>
      <c r="G9" s="463">
        <f>SUM(E9:F9)</f>
        <v>90639</v>
      </c>
      <c r="H9" s="293"/>
    </row>
    <row r="10" spans="1:8" ht="15.6" customHeight="1">
      <c r="A10" s="354"/>
      <c r="B10" s="356"/>
      <c r="C10" s="296"/>
      <c r="D10" s="295"/>
      <c r="E10" s="295"/>
      <c r="F10" s="362"/>
      <c r="G10" s="295"/>
      <c r="H10" s="295"/>
    </row>
    <row r="11" spans="1:8" s="75" customFormat="1" ht="15.6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 ht="15.6" customHeight="1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>
      <c r="A13" s="364"/>
      <c r="B13" s="297"/>
      <c r="C13" s="297"/>
      <c r="D13" s="297"/>
      <c r="E13" s="297"/>
      <c r="F13" s="297"/>
      <c r="G13" s="297" t="s">
        <v>107</v>
      </c>
      <c r="H13" s="358"/>
    </row>
    <row r="14" spans="1:8" s="66" customFormat="1" ht="13.8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s="120" customFormat="1" ht="15.6" customHeight="1" thickTop="1">
      <c r="B15" s="696"/>
      <c r="C15" s="401" t="s">
        <v>61</v>
      </c>
      <c r="D15" s="119"/>
      <c r="E15" s="122"/>
      <c r="F15" s="122"/>
      <c r="G15" s="119"/>
      <c r="H15" s="119"/>
    </row>
    <row r="16" spans="1:8" s="120" customFormat="1" ht="15.6" customHeight="1">
      <c r="A16" s="220" t="s">
        <v>62</v>
      </c>
      <c r="B16" s="988">
        <v>2062</v>
      </c>
      <c r="C16" s="146" t="s">
        <v>305</v>
      </c>
      <c r="D16" s="119"/>
      <c r="E16" s="122"/>
      <c r="F16" s="122"/>
      <c r="G16" s="119"/>
      <c r="H16" s="119"/>
    </row>
    <row r="17" spans="1:9" s="120" customFormat="1" ht="15.6" customHeight="1">
      <c r="A17" s="220"/>
      <c r="B17" s="989">
        <v>0.105</v>
      </c>
      <c r="C17" s="146" t="s">
        <v>351</v>
      </c>
      <c r="D17" s="119"/>
      <c r="E17" s="122"/>
      <c r="F17" s="122"/>
      <c r="G17" s="119"/>
      <c r="H17" s="119"/>
    </row>
    <row r="18" spans="1:9" s="120" customFormat="1" ht="15.6" customHeight="1">
      <c r="B18" s="696">
        <v>60</v>
      </c>
      <c r="C18" s="407" t="s">
        <v>23</v>
      </c>
      <c r="D18" s="118"/>
      <c r="E18" s="609"/>
      <c r="F18" s="609"/>
      <c r="G18" s="118"/>
      <c r="H18" s="118"/>
    </row>
    <row r="19" spans="1:9" s="120" customFormat="1" ht="15.6" customHeight="1">
      <c r="B19" s="990" t="s">
        <v>258</v>
      </c>
      <c r="C19" s="991" t="s">
        <v>257</v>
      </c>
      <c r="D19" s="289"/>
      <c r="E19" s="67"/>
      <c r="F19" s="484"/>
      <c r="G19" s="383">
        <v>5150</v>
      </c>
      <c r="H19" s="484"/>
    </row>
    <row r="20" spans="1:9" s="120" customFormat="1" ht="15.6" customHeight="1">
      <c r="A20" s="120" t="s">
        <v>57</v>
      </c>
      <c r="B20" s="696">
        <v>60</v>
      </c>
      <c r="C20" s="407" t="s">
        <v>23</v>
      </c>
      <c r="D20" s="400"/>
      <c r="E20" s="69"/>
      <c r="F20" s="288"/>
      <c r="G20" s="396">
        <v>5150</v>
      </c>
      <c r="H20" s="400"/>
    </row>
    <row r="21" spans="1:9" s="659" customFormat="1" ht="15.6" customHeight="1">
      <c r="A21" s="120" t="s">
        <v>57</v>
      </c>
      <c r="B21" s="989">
        <v>0.105</v>
      </c>
      <c r="C21" s="146" t="s">
        <v>351</v>
      </c>
      <c r="D21" s="660"/>
      <c r="E21" s="668"/>
      <c r="F21" s="603"/>
      <c r="G21" s="668">
        <v>5150</v>
      </c>
      <c r="H21" s="660"/>
    </row>
    <row r="22" spans="1:9" s="659" customFormat="1" ht="15.6" customHeight="1">
      <c r="A22" s="120" t="s">
        <v>57</v>
      </c>
      <c r="B22" s="988">
        <v>2062</v>
      </c>
      <c r="C22" s="146" t="s">
        <v>305</v>
      </c>
      <c r="D22" s="802"/>
      <c r="E22" s="802"/>
      <c r="F22" s="581"/>
      <c r="G22" s="802">
        <v>5150</v>
      </c>
      <c r="H22" s="384"/>
    </row>
    <row r="23" spans="1:9" s="659" customFormat="1" ht="15.6" customHeight="1">
      <c r="A23" s="863" t="s">
        <v>57</v>
      </c>
      <c r="B23" s="992"/>
      <c r="C23" s="399" t="s">
        <v>61</v>
      </c>
      <c r="D23" s="996"/>
      <c r="E23" s="996"/>
      <c r="F23" s="581"/>
      <c r="G23" s="996">
        <v>5150</v>
      </c>
      <c r="H23" s="757"/>
    </row>
    <row r="24" spans="1:9" s="659" customFormat="1" ht="15.6" customHeight="1">
      <c r="A24" s="863" t="s">
        <v>57</v>
      </c>
      <c r="B24" s="992"/>
      <c r="C24" s="399" t="s">
        <v>58</v>
      </c>
      <c r="D24" s="997"/>
      <c r="E24" s="997"/>
      <c r="F24" s="581"/>
      <c r="G24" s="997">
        <v>5150</v>
      </c>
      <c r="H24" s="604"/>
    </row>
    <row r="25" spans="1:9" s="659" customFormat="1">
      <c r="A25" s="878"/>
      <c r="B25" s="127"/>
      <c r="C25" s="86"/>
      <c r="D25" s="661"/>
      <c r="E25" s="661"/>
      <c r="F25" s="661"/>
      <c r="G25" s="661"/>
      <c r="H25" s="84"/>
    </row>
    <row r="26" spans="1:9">
      <c r="C26" s="86"/>
      <c r="D26" s="367"/>
      <c r="E26" s="368"/>
      <c r="F26" s="367"/>
      <c r="G26" s="368"/>
      <c r="H26" s="368"/>
    </row>
    <row r="27" spans="1:9">
      <c r="C27" s="127"/>
      <c r="D27" s="993"/>
      <c r="E27" s="994"/>
      <c r="F27" s="993"/>
      <c r="G27" s="80"/>
      <c r="H27" s="80"/>
      <c r="I27" s="79"/>
    </row>
    <row r="28" spans="1:9">
      <c r="C28" s="127"/>
      <c r="D28" s="80"/>
      <c r="E28" s="80"/>
      <c r="F28" s="80"/>
      <c r="G28" s="80"/>
      <c r="H28" s="80"/>
      <c r="I28" s="79"/>
    </row>
    <row r="29" spans="1:9">
      <c r="C29" s="367"/>
      <c r="D29" s="368"/>
      <c r="E29" s="367"/>
      <c r="F29" s="368"/>
      <c r="G29" s="80"/>
      <c r="H29" s="80"/>
      <c r="I29" s="79"/>
    </row>
    <row r="30" spans="1:9">
      <c r="C30" s="808"/>
      <c r="D30" s="76"/>
      <c r="E30" s="76"/>
      <c r="F30" s="1220"/>
      <c r="G30" s="76"/>
      <c r="H30" s="76"/>
      <c r="I30" s="79"/>
    </row>
    <row r="31" spans="1:9">
      <c r="C31" s="1228"/>
      <c r="D31" s="809"/>
      <c r="E31" s="809"/>
      <c r="F31" s="809"/>
      <c r="G31" s="809"/>
      <c r="H31" s="809"/>
      <c r="I31" s="79"/>
    </row>
    <row r="32" spans="1:9">
      <c r="C32" s="1229"/>
      <c r="D32" s="809"/>
      <c r="E32" s="809"/>
      <c r="F32" s="809"/>
      <c r="G32" s="809"/>
      <c r="H32" s="809"/>
      <c r="I32" s="79"/>
    </row>
    <row r="33" spans="1:9">
      <c r="C33" s="1229"/>
      <c r="D33" s="809"/>
      <c r="E33" s="809"/>
      <c r="F33" s="809"/>
      <c r="G33" s="809"/>
      <c r="H33" s="809"/>
      <c r="I33" s="79"/>
    </row>
    <row r="34" spans="1:9">
      <c r="C34" s="995"/>
      <c r="D34" s="123"/>
      <c r="E34" s="123"/>
      <c r="F34" s="123"/>
      <c r="G34" s="123"/>
      <c r="H34" s="123"/>
    </row>
    <row r="35" spans="1:9">
      <c r="C35" s="995"/>
      <c r="D35" s="123"/>
      <c r="E35" s="123"/>
      <c r="F35" s="123"/>
      <c r="G35" s="123"/>
      <c r="H35" s="123"/>
    </row>
    <row r="36" spans="1:9">
      <c r="C36" s="995"/>
      <c r="D36" s="123"/>
      <c r="E36" s="123"/>
      <c r="F36" s="123"/>
      <c r="G36" s="123"/>
      <c r="H36" s="123"/>
    </row>
    <row r="37" spans="1:9">
      <c r="C37" s="129"/>
      <c r="F37" s="81"/>
      <c r="G37" s="81"/>
      <c r="H37" s="81"/>
    </row>
    <row r="38" spans="1:9">
      <c r="F38" s="81"/>
      <c r="G38" s="81"/>
      <c r="H38" s="81"/>
    </row>
    <row r="39" spans="1:9">
      <c r="F39" s="81"/>
      <c r="G39" s="81"/>
      <c r="H39" s="81"/>
    </row>
    <row r="40" spans="1:9" s="120" customFormat="1">
      <c r="A40" s="370"/>
      <c r="B40" s="371"/>
      <c r="C40" s="372"/>
      <c r="D40" s="373"/>
      <c r="E40" s="373"/>
      <c r="F40" s="373"/>
      <c r="G40" s="373"/>
      <c r="H40" s="373"/>
    </row>
    <row r="41" spans="1:9" s="120" customFormat="1">
      <c r="A41" s="370"/>
      <c r="B41" s="374"/>
      <c r="C41" s="372"/>
      <c r="D41" s="373"/>
      <c r="E41" s="373"/>
      <c r="F41" s="119"/>
      <c r="G41" s="119"/>
      <c r="H41" s="119"/>
    </row>
    <row r="52" spans="1:8" s="120" customFormat="1" ht="6.9" customHeight="1">
      <c r="A52" s="324"/>
      <c r="B52" s="145"/>
      <c r="C52" s="146"/>
      <c r="D52" s="376"/>
      <c r="E52" s="376"/>
      <c r="F52" s="376"/>
      <c r="G52" s="376"/>
      <c r="H52" s="376"/>
    </row>
    <row r="53" spans="1:8" s="120" customFormat="1">
      <c r="A53" s="324"/>
      <c r="B53" s="377"/>
      <c r="C53" s="146"/>
      <c r="D53" s="118"/>
      <c r="E53" s="118"/>
      <c r="F53" s="118"/>
      <c r="G53" s="118"/>
      <c r="H53" s="118"/>
    </row>
    <row r="54" spans="1:8" s="120" customFormat="1">
      <c r="A54" s="314"/>
      <c r="B54" s="334"/>
      <c r="C54" s="126"/>
      <c r="D54" s="84"/>
      <c r="E54" s="84"/>
      <c r="F54" s="84"/>
      <c r="G54" s="84"/>
      <c r="H54" s="84"/>
    </row>
    <row r="55" spans="1:8" s="120" customFormat="1">
      <c r="A55" s="314"/>
      <c r="B55" s="378"/>
      <c r="C55" s="336"/>
      <c r="D55" s="84"/>
      <c r="E55" s="84"/>
      <c r="F55" s="84"/>
      <c r="G55" s="84"/>
      <c r="H55" s="84"/>
    </row>
    <row r="56" spans="1:8" s="120" customFormat="1">
      <c r="A56" s="314"/>
      <c r="B56" s="379"/>
      <c r="C56" s="335"/>
      <c r="D56" s="84"/>
      <c r="E56" s="84"/>
      <c r="F56" s="84"/>
      <c r="G56" s="84"/>
      <c r="H56" s="84"/>
    </row>
    <row r="57" spans="1:8" s="120" customFormat="1">
      <c r="A57" s="314"/>
      <c r="B57" s="351"/>
      <c r="C57" s="335"/>
      <c r="D57" s="380"/>
      <c r="E57" s="380"/>
      <c r="F57" s="380"/>
      <c r="G57" s="381"/>
      <c r="H57" s="381"/>
    </row>
    <row r="58" spans="1:8" s="120" customFormat="1">
      <c r="A58" s="314"/>
      <c r="B58" s="351"/>
      <c r="C58" s="335"/>
      <c r="D58" s="380"/>
      <c r="E58" s="380"/>
      <c r="F58" s="380"/>
      <c r="G58" s="381"/>
      <c r="H58" s="381"/>
    </row>
    <row r="59" spans="1:8" s="120" customFormat="1">
      <c r="A59" s="314"/>
      <c r="B59" s="351"/>
      <c r="C59" s="335"/>
      <c r="D59" s="68"/>
      <c r="E59" s="380"/>
      <c r="F59" s="68"/>
      <c r="G59" s="383"/>
      <c r="H59" s="383"/>
    </row>
    <row r="60" spans="1:8" s="120" customFormat="1">
      <c r="A60" s="314"/>
      <c r="B60" s="351"/>
      <c r="C60" s="126"/>
      <c r="D60" s="71"/>
      <c r="E60" s="384"/>
      <c r="F60" s="71"/>
      <c r="G60" s="383"/>
      <c r="H60" s="383"/>
    </row>
    <row r="61" spans="1:8" s="120" customFormat="1">
      <c r="A61" s="314"/>
      <c r="B61" s="351"/>
      <c r="C61" s="335"/>
      <c r="D61" s="67"/>
      <c r="E61" s="67"/>
      <c r="F61" s="67"/>
      <c r="G61" s="383"/>
      <c r="H61" s="383"/>
    </row>
    <row r="62" spans="1:8" s="120" customFormat="1">
      <c r="A62" s="314"/>
      <c r="B62" s="351"/>
      <c r="C62" s="126"/>
      <c r="D62" s="68"/>
      <c r="E62" s="67"/>
      <c r="F62" s="68"/>
      <c r="G62" s="385"/>
      <c r="H62" s="385"/>
    </row>
    <row r="63" spans="1:8" s="120" customFormat="1">
      <c r="A63" s="316"/>
      <c r="B63" s="386"/>
      <c r="C63" s="126"/>
      <c r="D63" s="387"/>
      <c r="E63" s="387"/>
      <c r="F63" s="387"/>
      <c r="G63" s="387"/>
      <c r="H63" s="387"/>
    </row>
    <row r="64" spans="1:8" s="120" customFormat="1" ht="9.9" customHeight="1">
      <c r="A64" s="316"/>
      <c r="B64" s="386"/>
      <c r="C64" s="126"/>
      <c r="D64" s="87"/>
      <c r="E64" s="87"/>
      <c r="F64" s="87"/>
      <c r="G64" s="87"/>
      <c r="H64" s="87"/>
    </row>
    <row r="65" spans="1:8" s="120" customFormat="1">
      <c r="A65" s="88"/>
      <c r="B65" s="386"/>
      <c r="C65" s="126"/>
      <c r="D65" s="82"/>
      <c r="E65" s="82"/>
      <c r="F65" s="82"/>
      <c r="G65" s="82"/>
      <c r="H65" s="82"/>
    </row>
    <row r="66" spans="1:8" s="120" customFormat="1">
      <c r="A66" s="88"/>
      <c r="B66" s="341"/>
      <c r="C66" s="126"/>
      <c r="D66" s="70"/>
      <c r="E66" s="71"/>
      <c r="F66" s="70"/>
      <c r="G66" s="70"/>
      <c r="H66" s="70"/>
    </row>
    <row r="67" spans="1:8" s="120" customFormat="1">
      <c r="A67" s="88"/>
      <c r="B67" s="341"/>
      <c r="C67" s="126"/>
      <c r="D67" s="71"/>
      <c r="E67" s="71"/>
      <c r="F67" s="71"/>
      <c r="G67" s="70"/>
      <c r="H67" s="70"/>
    </row>
    <row r="68" spans="1:8" s="120" customFormat="1">
      <c r="A68" s="88"/>
      <c r="B68" s="341"/>
      <c r="C68" s="126"/>
      <c r="D68" s="72"/>
      <c r="E68" s="73"/>
      <c r="F68" s="73"/>
      <c r="G68" s="73"/>
      <c r="H68" s="73"/>
    </row>
    <row r="69" spans="1:8" s="120" customFormat="1">
      <c r="A69" s="316"/>
      <c r="B69" s="386"/>
      <c r="C69" s="126"/>
      <c r="D69" s="72"/>
      <c r="E69" s="73"/>
      <c r="F69" s="72"/>
      <c r="G69" s="72"/>
      <c r="H69" s="72"/>
    </row>
    <row r="70" spans="1:8" s="120" customFormat="1" ht="9.9" customHeight="1">
      <c r="A70" s="314"/>
      <c r="B70" s="379"/>
      <c r="C70" s="335"/>
      <c r="D70" s="389"/>
      <c r="E70" s="389"/>
      <c r="F70" s="389"/>
      <c r="G70" s="389"/>
      <c r="H70" s="389"/>
    </row>
    <row r="71" spans="1:8" s="120" customFormat="1">
      <c r="A71" s="316"/>
      <c r="B71" s="386"/>
      <c r="C71" s="126"/>
      <c r="D71" s="70"/>
      <c r="E71" s="70"/>
      <c r="F71" s="70"/>
      <c r="G71" s="70"/>
      <c r="H71" s="70"/>
    </row>
    <row r="72" spans="1:8" s="120" customFormat="1">
      <c r="A72" s="316"/>
      <c r="B72" s="341"/>
      <c r="C72" s="126"/>
      <c r="D72" s="70"/>
      <c r="E72" s="71"/>
      <c r="F72" s="70"/>
      <c r="G72" s="70"/>
      <c r="H72" s="70"/>
    </row>
    <row r="73" spans="1:8" s="120" customFormat="1">
      <c r="A73" s="316"/>
      <c r="B73" s="341"/>
      <c r="C73" s="126"/>
      <c r="D73" s="71"/>
      <c r="E73" s="71"/>
      <c r="F73" s="71"/>
      <c r="G73" s="71"/>
      <c r="H73" s="71"/>
    </row>
    <row r="74" spans="1:8" s="120" customFormat="1">
      <c r="A74" s="391"/>
      <c r="B74" s="353"/>
      <c r="C74" s="338"/>
      <c r="D74" s="73"/>
      <c r="E74" s="73"/>
      <c r="F74" s="73"/>
      <c r="G74" s="73"/>
      <c r="H74" s="73"/>
    </row>
    <row r="75" spans="1:8" s="120" customFormat="1">
      <c r="A75" s="316"/>
      <c r="B75" s="386"/>
      <c r="C75" s="126"/>
      <c r="D75" s="72"/>
      <c r="E75" s="73"/>
      <c r="F75" s="72"/>
      <c r="G75" s="72"/>
      <c r="H75" s="72"/>
    </row>
    <row r="76" spans="1:8" s="120" customFormat="1">
      <c r="A76" s="316"/>
      <c r="B76" s="392"/>
      <c r="C76" s="125"/>
      <c r="D76" s="72"/>
      <c r="E76" s="72"/>
      <c r="F76" s="72"/>
      <c r="G76" s="72"/>
      <c r="H76" s="72"/>
    </row>
    <row r="77" spans="1:8" s="120" customFormat="1">
      <c r="A77" s="393"/>
      <c r="B77" s="394"/>
      <c r="C77" s="395"/>
      <c r="D77" s="396"/>
      <c r="E77" s="396"/>
      <c r="F77" s="69"/>
      <c r="G77" s="396"/>
      <c r="H77" s="396"/>
    </row>
    <row r="78" spans="1:8" s="120" customFormat="1">
      <c r="A78" s="397"/>
      <c r="B78" s="398"/>
      <c r="C78" s="399"/>
      <c r="D78" s="396"/>
      <c r="E78" s="396"/>
      <c r="F78" s="396"/>
      <c r="G78" s="396"/>
      <c r="H78" s="396"/>
    </row>
    <row r="79" spans="1:8" s="120" customFormat="1" ht="9.9" customHeight="1">
      <c r="A79" s="324"/>
      <c r="B79" s="145"/>
      <c r="C79" s="146"/>
      <c r="D79" s="400"/>
      <c r="E79" s="400"/>
      <c r="F79" s="70"/>
      <c r="G79" s="400"/>
      <c r="H79" s="400"/>
    </row>
    <row r="80" spans="1:8" s="120" customFormat="1">
      <c r="A80" s="220"/>
      <c r="B80" s="121"/>
      <c r="C80" s="401"/>
      <c r="D80" s="402"/>
      <c r="E80" s="402"/>
      <c r="F80" s="402"/>
      <c r="G80" s="402"/>
      <c r="H80" s="402"/>
    </row>
    <row r="81" spans="1:8" s="120" customFormat="1">
      <c r="A81" s="314"/>
      <c r="B81" s="403"/>
      <c r="C81" s="404"/>
      <c r="D81" s="402"/>
      <c r="E81" s="402"/>
      <c r="F81" s="402"/>
      <c r="G81" s="402"/>
      <c r="H81" s="402"/>
    </row>
    <row r="82" spans="1:8" s="120" customFormat="1">
      <c r="A82" s="220"/>
      <c r="B82" s="405"/>
      <c r="C82" s="406"/>
      <c r="D82" s="402"/>
      <c r="E82" s="402"/>
      <c r="F82" s="402"/>
      <c r="G82" s="402"/>
      <c r="H82" s="402"/>
    </row>
    <row r="83" spans="1:8" s="120" customFormat="1">
      <c r="A83" s="220"/>
      <c r="B83" s="378"/>
      <c r="C83" s="401"/>
      <c r="D83" s="402"/>
      <c r="E83" s="402"/>
      <c r="F83" s="402"/>
      <c r="G83" s="402"/>
      <c r="H83" s="402"/>
    </row>
    <row r="84" spans="1:8" s="120" customFormat="1">
      <c r="A84" s="220"/>
      <c r="B84" s="121"/>
      <c r="C84" s="407"/>
      <c r="D84" s="402"/>
      <c r="E84" s="402"/>
      <c r="F84" s="402"/>
      <c r="G84" s="402"/>
      <c r="H84" s="402"/>
    </row>
    <row r="85" spans="1:8" s="120" customFormat="1">
      <c r="A85" s="220"/>
      <c r="B85" s="127"/>
      <c r="C85" s="126"/>
      <c r="D85" s="68"/>
      <c r="E85" s="68"/>
      <c r="F85" s="67"/>
      <c r="G85" s="68"/>
      <c r="H85" s="68"/>
    </row>
    <row r="86" spans="1:8" s="120" customFormat="1">
      <c r="A86" s="220"/>
      <c r="B86" s="121"/>
      <c r="C86" s="408"/>
      <c r="D86" s="74"/>
      <c r="E86" s="74"/>
      <c r="F86" s="69"/>
      <c r="G86" s="74"/>
      <c r="H86" s="74"/>
    </row>
    <row r="87" spans="1:8" s="120" customFormat="1" ht="9.9" customHeight="1">
      <c r="A87" s="324"/>
      <c r="B87" s="127"/>
      <c r="C87" s="126"/>
      <c r="D87" s="119"/>
      <c r="E87" s="119"/>
      <c r="F87" s="119"/>
      <c r="G87" s="119"/>
      <c r="H87" s="119"/>
    </row>
    <row r="88" spans="1:8" s="120" customFormat="1">
      <c r="A88" s="324"/>
      <c r="B88" s="410"/>
      <c r="C88" s="343"/>
      <c r="D88" s="119"/>
      <c r="E88" s="119"/>
      <c r="F88" s="119"/>
      <c r="G88" s="119"/>
      <c r="H88" s="119"/>
    </row>
    <row r="89" spans="1:8" s="120" customFormat="1">
      <c r="A89" s="324"/>
      <c r="B89" s="127"/>
      <c r="C89" s="126"/>
      <c r="D89" s="71"/>
      <c r="E89" s="71"/>
      <c r="F89" s="70"/>
      <c r="G89" s="71"/>
      <c r="H89" s="71"/>
    </row>
    <row r="90" spans="1:8" s="120" customFormat="1">
      <c r="A90" s="324"/>
      <c r="B90" s="127"/>
      <c r="C90" s="126"/>
      <c r="D90" s="71"/>
      <c r="E90" s="71"/>
      <c r="F90" s="71"/>
      <c r="G90" s="71"/>
      <c r="H90" s="71"/>
    </row>
    <row r="91" spans="1:8" s="120" customFormat="1">
      <c r="A91" s="411"/>
      <c r="B91" s="410"/>
      <c r="C91" s="343"/>
      <c r="D91" s="74"/>
      <c r="E91" s="74"/>
      <c r="F91" s="69"/>
      <c r="G91" s="74"/>
      <c r="H91" s="74"/>
    </row>
    <row r="92" spans="1:8" s="120" customFormat="1">
      <c r="A92" s="324"/>
      <c r="B92" s="392"/>
      <c r="C92" s="146"/>
      <c r="D92" s="73"/>
      <c r="E92" s="73"/>
      <c r="F92" s="72"/>
      <c r="G92" s="73"/>
      <c r="H92" s="73"/>
    </row>
    <row r="93" spans="1:8" s="120" customFormat="1">
      <c r="A93" s="324"/>
      <c r="B93" s="412"/>
      <c r="C93" s="413"/>
      <c r="D93" s="73"/>
      <c r="E93" s="73"/>
      <c r="F93" s="72"/>
      <c r="G93" s="73"/>
      <c r="H93" s="73"/>
    </row>
    <row r="94" spans="1:8" s="120" customFormat="1">
      <c r="A94" s="316"/>
      <c r="B94" s="414"/>
      <c r="C94" s="415"/>
      <c r="D94" s="74"/>
      <c r="E94" s="74"/>
      <c r="F94" s="69"/>
      <c r="G94" s="74"/>
      <c r="H94" s="74"/>
    </row>
    <row r="95" spans="1:8" s="120" customFormat="1" ht="9.9" customHeight="1">
      <c r="A95" s="316"/>
      <c r="B95" s="414"/>
      <c r="C95" s="415"/>
      <c r="D95" s="70"/>
      <c r="E95" s="71"/>
      <c r="F95" s="70"/>
      <c r="G95" s="70"/>
      <c r="H95" s="70"/>
    </row>
    <row r="96" spans="1:8" s="120" customFormat="1">
      <c r="A96" s="416"/>
      <c r="B96" s="371"/>
      <c r="C96" s="417"/>
      <c r="D96" s="373"/>
      <c r="E96" s="373"/>
      <c r="F96" s="373"/>
      <c r="G96" s="373"/>
      <c r="H96" s="373"/>
    </row>
    <row r="97" spans="1:8" s="120" customFormat="1">
      <c r="A97" s="418"/>
      <c r="B97" s="419"/>
      <c r="C97" s="420"/>
      <c r="D97" s="373"/>
      <c r="E97" s="373"/>
      <c r="F97" s="373"/>
      <c r="G97" s="373"/>
      <c r="H97" s="373"/>
    </row>
    <row r="98" spans="1:8" s="120" customFormat="1">
      <c r="A98" s="418"/>
      <c r="B98" s="421"/>
      <c r="C98" s="417"/>
      <c r="D98" s="373"/>
      <c r="E98" s="373"/>
      <c r="F98" s="373"/>
      <c r="G98" s="373"/>
      <c r="H98" s="373"/>
    </row>
    <row r="99" spans="1:8" s="120" customFormat="1">
      <c r="A99" s="418"/>
      <c r="B99" s="422"/>
      <c r="C99" s="420"/>
      <c r="D99" s="373"/>
      <c r="E99" s="373"/>
      <c r="F99" s="373"/>
      <c r="G99" s="373"/>
      <c r="H99" s="373"/>
    </row>
    <row r="100" spans="1:8" s="120" customFormat="1">
      <c r="A100" s="422"/>
      <c r="B100" s="422"/>
      <c r="C100" s="420"/>
      <c r="D100" s="384"/>
      <c r="E100" s="85"/>
      <c r="F100" s="85"/>
      <c r="G100" s="384"/>
      <c r="H100" s="384"/>
    </row>
    <row r="101" spans="1:8" s="120" customFormat="1">
      <c r="A101" s="418"/>
      <c r="B101" s="421"/>
      <c r="C101" s="417"/>
      <c r="D101" s="423"/>
      <c r="E101" s="424"/>
      <c r="F101" s="424"/>
      <c r="G101" s="423"/>
      <c r="H101" s="423"/>
    </row>
    <row r="102" spans="1:8" s="120" customFormat="1">
      <c r="A102" s="418"/>
      <c r="B102" s="419"/>
      <c r="C102" s="420"/>
      <c r="D102" s="423"/>
      <c r="E102" s="424"/>
      <c r="F102" s="424"/>
      <c r="G102" s="423"/>
      <c r="H102" s="423"/>
    </row>
    <row r="103" spans="1:8" s="120" customFormat="1">
      <c r="A103" s="418"/>
      <c r="B103" s="371"/>
      <c r="C103" s="417"/>
      <c r="D103" s="423"/>
      <c r="E103" s="424"/>
      <c r="F103" s="424"/>
      <c r="G103" s="423"/>
      <c r="H103" s="423"/>
    </row>
    <row r="104" spans="1:8">
      <c r="F104" s="81"/>
      <c r="G104" s="81"/>
      <c r="H104" s="81"/>
    </row>
    <row r="105" spans="1:8">
      <c r="F105" s="81"/>
      <c r="G105" s="81"/>
      <c r="H105" s="81"/>
    </row>
    <row r="106" spans="1:8">
      <c r="F106" s="81"/>
      <c r="G106" s="81"/>
      <c r="H106" s="81"/>
    </row>
    <row r="107" spans="1:8">
      <c r="F107" s="81"/>
      <c r="G107" s="81"/>
      <c r="H107" s="81"/>
    </row>
    <row r="108" spans="1:8">
      <c r="F108" s="81"/>
      <c r="G108" s="81"/>
      <c r="H108" s="81"/>
    </row>
    <row r="109" spans="1:8">
      <c r="F109" s="81"/>
      <c r="G109" s="81"/>
      <c r="H109" s="81"/>
    </row>
    <row r="110" spans="1:8">
      <c r="F110" s="81"/>
      <c r="G110" s="81"/>
      <c r="H110" s="81"/>
    </row>
  </sheetData>
  <autoFilter ref="A14:I1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2" fitToHeight="1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syncVertical="1" syncRef="A16" transitionEvaluation="1">
    <tabColor rgb="FF92D050"/>
  </sheetPr>
  <dimension ref="A1:J39"/>
  <sheetViews>
    <sheetView view="pageBreakPreview" topLeftCell="A16" zoomScaleSheetLayoutView="100" workbookViewId="0">
      <selection activeCell="B33" sqref="B33:J39"/>
    </sheetView>
  </sheetViews>
  <sheetFormatPr defaultColWidth="9.109375" defaultRowHeight="13.2"/>
  <cols>
    <col min="1" max="1" width="6.88671875" style="375" customWidth="1"/>
    <col min="2" max="2" width="8.109375" style="129" customWidth="1"/>
    <col min="3" max="3" width="40.77734375" style="128" customWidth="1"/>
    <col min="4" max="4" width="7.33203125" style="81" customWidth="1"/>
    <col min="5" max="5" width="10.33203125" style="81" customWidth="1"/>
    <col min="6" max="7" width="10.33203125" style="78" customWidth="1"/>
    <col min="8" max="8" width="3.33203125" style="78" customWidth="1"/>
    <col min="9" max="16384" width="9.109375" style="78"/>
  </cols>
  <sheetData>
    <row r="1" spans="1:8" ht="15.6" customHeight="1">
      <c r="A1" s="1195" t="s">
        <v>352</v>
      </c>
      <c r="B1" s="1195"/>
      <c r="C1" s="1195"/>
      <c r="D1" s="1195"/>
      <c r="E1" s="1195"/>
      <c r="F1" s="1195"/>
      <c r="G1" s="1195"/>
      <c r="H1" s="881"/>
    </row>
    <row r="2" spans="1:8" ht="15.6" customHeight="1">
      <c r="A2" s="1195" t="s">
        <v>872</v>
      </c>
      <c r="B2" s="1195"/>
      <c r="C2" s="1195"/>
      <c r="D2" s="1195"/>
      <c r="E2" s="1195"/>
      <c r="F2" s="1195"/>
      <c r="G2" s="1195"/>
      <c r="H2" s="881"/>
    </row>
    <row r="3" spans="1:8" ht="15.6" customHeight="1">
      <c r="A3" s="1187" t="s">
        <v>626</v>
      </c>
      <c r="B3" s="1187"/>
      <c r="C3" s="1187"/>
      <c r="D3" s="1187"/>
      <c r="E3" s="1187"/>
      <c r="F3" s="1187"/>
      <c r="G3" s="1187"/>
      <c r="H3" s="876"/>
    </row>
    <row r="4" spans="1:8" ht="15.6" customHeight="1">
      <c r="A4" s="354"/>
      <c r="B4" s="877"/>
      <c r="C4" s="877"/>
      <c r="D4" s="877"/>
      <c r="E4" s="877"/>
      <c r="F4" s="877"/>
      <c r="G4" s="877"/>
      <c r="H4" s="877"/>
    </row>
    <row r="5" spans="1:8" ht="15.6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 ht="15.6" customHeight="1">
      <c r="A6" s="354"/>
      <c r="B6" s="356" t="s">
        <v>14</v>
      </c>
      <c r="C6" s="296" t="s">
        <v>15</v>
      </c>
      <c r="D6" s="362" t="s">
        <v>58</v>
      </c>
      <c r="E6" s="293">
        <v>1447152</v>
      </c>
      <c r="F6" s="287">
        <v>0</v>
      </c>
      <c r="G6" s="293">
        <f>SUM(E6:F6)</f>
        <v>1447152</v>
      </c>
      <c r="H6" s="293"/>
    </row>
    <row r="7" spans="1:8" ht="15.6" customHeight="1">
      <c r="A7" s="354"/>
      <c r="B7" s="356" t="s">
        <v>16</v>
      </c>
      <c r="C7" s="359" t="s">
        <v>17</v>
      </c>
      <c r="D7" s="460"/>
      <c r="E7" s="294"/>
      <c r="F7" s="727"/>
      <c r="G7" s="294"/>
      <c r="H7" s="294"/>
    </row>
    <row r="8" spans="1:8" ht="15.6" customHeight="1">
      <c r="A8" s="354"/>
      <c r="B8" s="356"/>
      <c r="C8" s="359" t="s">
        <v>115</v>
      </c>
      <c r="D8" s="460" t="s">
        <v>58</v>
      </c>
      <c r="E8" s="294">
        <f>G27</f>
        <v>760</v>
      </c>
      <c r="F8" s="601">
        <v>0</v>
      </c>
      <c r="G8" s="294">
        <f>SUM(E8:F8)</f>
        <v>760</v>
      </c>
      <c r="H8" s="294"/>
    </row>
    <row r="9" spans="1:8" ht="15.6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1447912</v>
      </c>
      <c r="F9" s="603">
        <f>SUM(F6:F8)</f>
        <v>0</v>
      </c>
      <c r="G9" s="463">
        <f>SUM(E9:F9)</f>
        <v>1447912</v>
      </c>
      <c r="H9" s="293"/>
    </row>
    <row r="10" spans="1:8" ht="15.6" customHeight="1">
      <c r="A10" s="354"/>
      <c r="B10" s="356"/>
      <c r="C10" s="296"/>
      <c r="D10" s="295"/>
      <c r="E10" s="295"/>
      <c r="F10" s="978"/>
      <c r="G10" s="295"/>
      <c r="H10" s="295"/>
    </row>
    <row r="11" spans="1:8" s="75" customFormat="1" ht="15.6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>
      <c r="A13" s="364"/>
      <c r="B13" s="297"/>
      <c r="C13" s="297"/>
      <c r="D13" s="297"/>
      <c r="E13" s="297"/>
      <c r="F13" s="297"/>
      <c r="G13" s="297" t="s">
        <v>107</v>
      </c>
      <c r="H13" s="358"/>
    </row>
    <row r="14" spans="1:8" s="66" customFormat="1" ht="13.8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.6" customHeight="1" thickTop="1">
      <c r="A15" s="880"/>
      <c r="C15" s="336" t="s">
        <v>61</v>
      </c>
      <c r="D15" s="82"/>
      <c r="E15" s="122"/>
      <c r="F15" s="122"/>
      <c r="G15" s="82"/>
      <c r="H15" s="82"/>
    </row>
    <row r="16" spans="1:8" s="120" customFormat="1" ht="15.6" customHeight="1">
      <c r="A16" s="323" t="s">
        <v>62</v>
      </c>
      <c r="B16" s="326">
        <v>2515</v>
      </c>
      <c r="C16" s="125" t="s">
        <v>150</v>
      </c>
      <c r="D16" s="71"/>
      <c r="E16" s="71"/>
      <c r="F16" s="71"/>
      <c r="G16" s="71"/>
      <c r="H16" s="71"/>
    </row>
    <row r="17" spans="1:8" s="120" customFormat="1" ht="15.6" customHeight="1">
      <c r="A17" s="323"/>
      <c r="B17" s="392">
        <v>0.10100000000000001</v>
      </c>
      <c r="C17" s="125" t="s">
        <v>343</v>
      </c>
      <c r="D17" s="70"/>
      <c r="E17" s="71"/>
      <c r="F17" s="70"/>
      <c r="G17" s="70"/>
      <c r="H17" s="70"/>
    </row>
    <row r="18" spans="1:8" ht="15.6" customHeight="1">
      <c r="A18" s="323"/>
      <c r="B18" s="799">
        <v>0.69</v>
      </c>
      <c r="C18" s="126" t="s">
        <v>353</v>
      </c>
      <c r="F18" s="81"/>
      <c r="G18" s="81"/>
      <c r="H18" s="81"/>
    </row>
    <row r="19" spans="1:8" ht="15.6" customHeight="1">
      <c r="A19" s="323"/>
      <c r="B19" s="341" t="s">
        <v>586</v>
      </c>
      <c r="C19" s="126" t="s">
        <v>259</v>
      </c>
      <c r="D19" s="580"/>
      <c r="F19" s="580"/>
      <c r="G19" s="81">
        <v>101</v>
      </c>
      <c r="H19" s="580"/>
    </row>
    <row r="20" spans="1:8" ht="15.6" customHeight="1">
      <c r="A20" s="323" t="s">
        <v>57</v>
      </c>
      <c r="B20" s="799">
        <v>0.69</v>
      </c>
      <c r="C20" s="126" t="s">
        <v>353</v>
      </c>
      <c r="E20" s="621"/>
      <c r="F20" s="603"/>
      <c r="G20" s="621">
        <v>101</v>
      </c>
      <c r="H20" s="81"/>
    </row>
    <row r="21" spans="1:8" ht="15.6" customHeight="1">
      <c r="A21" s="323"/>
      <c r="B21" s="799"/>
      <c r="C21" s="126"/>
    </row>
    <row r="22" spans="1:8" ht="15.6" customHeight="1">
      <c r="A22" s="323"/>
      <c r="B22" s="799">
        <v>0.7</v>
      </c>
      <c r="C22" s="126" t="s">
        <v>587</v>
      </c>
    </row>
    <row r="23" spans="1:8" ht="15.6" customHeight="1">
      <c r="A23" s="323"/>
      <c r="B23" s="341" t="s">
        <v>588</v>
      </c>
      <c r="C23" s="126" t="s">
        <v>259</v>
      </c>
      <c r="D23" s="580"/>
      <c r="F23" s="580"/>
      <c r="G23" s="81">
        <v>659</v>
      </c>
      <c r="H23" s="580"/>
    </row>
    <row r="24" spans="1:8" ht="15.6" customHeight="1">
      <c r="A24" s="323" t="s">
        <v>57</v>
      </c>
      <c r="B24" s="799">
        <v>0.7</v>
      </c>
      <c r="C24" s="126" t="s">
        <v>587</v>
      </c>
      <c r="E24" s="621"/>
      <c r="F24" s="603"/>
      <c r="G24" s="621">
        <v>659</v>
      </c>
      <c r="H24" s="81"/>
    </row>
    <row r="25" spans="1:8" ht="15.6" customHeight="1">
      <c r="A25" s="323" t="s">
        <v>57</v>
      </c>
      <c r="B25" s="392">
        <v>0.10100000000000001</v>
      </c>
      <c r="C25" s="125" t="s">
        <v>343</v>
      </c>
      <c r="E25" s="621"/>
      <c r="F25" s="603"/>
      <c r="G25" s="621">
        <v>760</v>
      </c>
      <c r="H25" s="81"/>
    </row>
    <row r="26" spans="1:8" ht="15.6" customHeight="1">
      <c r="A26" s="323" t="s">
        <v>57</v>
      </c>
      <c r="B26" s="326">
        <v>2515</v>
      </c>
      <c r="C26" s="125" t="s">
        <v>150</v>
      </c>
      <c r="D26" s="595"/>
      <c r="E26" s="595"/>
      <c r="F26" s="581"/>
      <c r="G26" s="595">
        <v>760</v>
      </c>
      <c r="H26" s="81"/>
    </row>
    <row r="27" spans="1:8" s="347" customFormat="1" ht="15.6" customHeight="1">
      <c r="A27" s="1124" t="s">
        <v>57</v>
      </c>
      <c r="B27" s="1125"/>
      <c r="C27" s="1126" t="s">
        <v>61</v>
      </c>
      <c r="D27" s="1085"/>
      <c r="E27" s="1085"/>
      <c r="F27" s="1056"/>
      <c r="G27" s="1085">
        <v>760</v>
      </c>
      <c r="H27" s="592"/>
    </row>
    <row r="28" spans="1:8" s="347" customFormat="1" ht="15.6" customHeight="1">
      <c r="A28" s="1127" t="s">
        <v>57</v>
      </c>
      <c r="B28" s="1128"/>
      <c r="C28" s="1129" t="s">
        <v>58</v>
      </c>
      <c r="D28" s="1085"/>
      <c r="E28" s="1085"/>
      <c r="F28" s="1056"/>
      <c r="G28" s="1085">
        <v>760</v>
      </c>
      <c r="H28" s="592"/>
    </row>
    <row r="33" spans="2:10">
      <c r="B33" s="127"/>
      <c r="C33" s="86"/>
      <c r="D33" s="80"/>
      <c r="E33" s="80"/>
      <c r="F33" s="79"/>
      <c r="G33" s="79"/>
      <c r="H33" s="79"/>
      <c r="I33" s="79"/>
      <c r="J33" s="79"/>
    </row>
    <row r="34" spans="2:10">
      <c r="B34" s="127"/>
      <c r="C34" s="86"/>
      <c r="D34" s="80"/>
      <c r="E34" s="80"/>
      <c r="F34" s="79"/>
      <c r="G34" s="79"/>
      <c r="H34" s="79"/>
      <c r="I34" s="79"/>
      <c r="J34" s="79"/>
    </row>
    <row r="35" spans="2:10">
      <c r="B35" s="127"/>
      <c r="C35" s="86"/>
      <c r="D35" s="80"/>
      <c r="E35" s="80"/>
      <c r="F35" s="79"/>
      <c r="G35" s="79"/>
      <c r="H35" s="79"/>
      <c r="I35" s="79"/>
      <c r="J35" s="79"/>
    </row>
    <row r="36" spans="2:10">
      <c r="B36" s="127"/>
      <c r="C36" s="367"/>
      <c r="D36" s="368"/>
      <c r="E36" s="367"/>
      <c r="F36" s="368"/>
      <c r="G36" s="79"/>
      <c r="H36" s="79"/>
      <c r="I36" s="79"/>
      <c r="J36" s="79"/>
    </row>
    <row r="37" spans="2:10">
      <c r="B37" s="127"/>
      <c r="C37" s="808"/>
      <c r="D37" s="76"/>
      <c r="E37" s="76"/>
      <c r="F37" s="1220"/>
      <c r="G37" s="79"/>
      <c r="H37" s="79"/>
      <c r="I37" s="79"/>
      <c r="J37" s="79"/>
    </row>
    <row r="38" spans="2:10">
      <c r="B38" s="127"/>
      <c r="C38" s="86"/>
      <c r="D38" s="80"/>
      <c r="E38" s="80"/>
      <c r="F38" s="79"/>
      <c r="G38" s="79"/>
      <c r="H38" s="79"/>
      <c r="I38" s="79"/>
      <c r="J38" s="79"/>
    </row>
    <row r="39" spans="2:10">
      <c r="B39" s="127"/>
      <c r="C39" s="86"/>
      <c r="D39" s="80"/>
      <c r="E39" s="80"/>
      <c r="F39" s="79"/>
      <c r="G39" s="79"/>
      <c r="H39" s="79"/>
      <c r="I39" s="79"/>
      <c r="J39" s="79"/>
    </row>
  </sheetData>
  <autoFilter ref="A14:H1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3" fitToHeight="1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syncVertical="1" syncRef="A22" transitionEvaluation="1">
    <tabColor rgb="FF92D050"/>
  </sheetPr>
  <dimension ref="A1:H104"/>
  <sheetViews>
    <sheetView view="pageBreakPreview" topLeftCell="A22" zoomScaleSheetLayoutView="100" workbookViewId="0">
      <selection activeCell="B36" sqref="B36:H43"/>
    </sheetView>
  </sheetViews>
  <sheetFormatPr defaultColWidth="9.109375" defaultRowHeight="13.2"/>
  <cols>
    <col min="1" max="1" width="6.44140625" style="375" customWidth="1"/>
    <col min="2" max="2" width="8.109375" style="129" customWidth="1"/>
    <col min="3" max="3" width="40.77734375" style="128" customWidth="1"/>
    <col min="4" max="4" width="7.77734375" style="81" customWidth="1"/>
    <col min="5" max="5" width="10.33203125" style="81" customWidth="1"/>
    <col min="6" max="6" width="10.33203125" style="78" customWidth="1"/>
    <col min="7" max="7" width="11" style="78" customWidth="1"/>
    <col min="8" max="8" width="5.33203125" style="75" customWidth="1"/>
    <col min="9" max="11" width="9.109375" style="78" customWidth="1"/>
    <col min="12" max="16384" width="9.109375" style="78"/>
  </cols>
  <sheetData>
    <row r="1" spans="1:8" ht="14.1" customHeight="1">
      <c r="A1" s="1195" t="s">
        <v>356</v>
      </c>
      <c r="B1" s="1195"/>
      <c r="C1" s="1195"/>
      <c r="D1" s="1195"/>
      <c r="E1" s="1195"/>
      <c r="F1" s="1195"/>
      <c r="G1" s="1195"/>
      <c r="H1" s="980"/>
    </row>
    <row r="2" spans="1:8" ht="14.1" customHeight="1">
      <c r="A2" s="1195" t="s">
        <v>357</v>
      </c>
      <c r="B2" s="1195"/>
      <c r="C2" s="1195"/>
      <c r="D2" s="1195"/>
      <c r="E2" s="1195"/>
      <c r="F2" s="1195"/>
      <c r="G2" s="1195"/>
      <c r="H2" s="980"/>
    </row>
    <row r="3" spans="1:8">
      <c r="A3" s="1187" t="s">
        <v>627</v>
      </c>
      <c r="B3" s="1187"/>
      <c r="C3" s="1187"/>
      <c r="D3" s="1187"/>
      <c r="E3" s="1187"/>
      <c r="F3" s="1187"/>
      <c r="G3" s="1187"/>
      <c r="H3" s="1132"/>
    </row>
    <row r="4" spans="1:8" ht="9.6" customHeight="1">
      <c r="A4" s="354"/>
      <c r="B4" s="877"/>
      <c r="C4" s="877"/>
      <c r="D4" s="877"/>
      <c r="E4" s="877"/>
      <c r="F4" s="877"/>
      <c r="G4" s="877"/>
      <c r="H4" s="783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981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330510</v>
      </c>
      <c r="F6" s="793">
        <v>0</v>
      </c>
      <c r="G6" s="293">
        <f>SUM(E6:F6)</f>
        <v>330510</v>
      </c>
      <c r="H6" s="348"/>
    </row>
    <row r="7" spans="1:8">
      <c r="A7" s="354"/>
      <c r="B7" s="356" t="s">
        <v>16</v>
      </c>
      <c r="C7" s="359" t="s">
        <v>17</v>
      </c>
      <c r="D7" s="460"/>
      <c r="E7" s="294"/>
      <c r="F7" s="794"/>
      <c r="G7" s="294"/>
      <c r="H7" s="981"/>
    </row>
    <row r="8" spans="1:8">
      <c r="A8" s="354"/>
      <c r="B8" s="356"/>
      <c r="C8" s="359" t="s">
        <v>115</v>
      </c>
      <c r="D8" s="460" t="s">
        <v>58</v>
      </c>
      <c r="E8" s="294">
        <f>G29</f>
        <v>119793</v>
      </c>
      <c r="F8" s="795">
        <v>0</v>
      </c>
      <c r="G8" s="294">
        <f>SUM(E8:F8)</f>
        <v>119793</v>
      </c>
      <c r="H8" s="981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450303</v>
      </c>
      <c r="F9" s="796">
        <f>SUM(F6:F8)</f>
        <v>0</v>
      </c>
      <c r="G9" s="463">
        <f>SUM(E9:F9)</f>
        <v>450303</v>
      </c>
      <c r="H9" s="348"/>
    </row>
    <row r="10" spans="1:8">
      <c r="A10" s="354"/>
      <c r="B10" s="356"/>
      <c r="C10" s="296"/>
      <c r="D10" s="295"/>
      <c r="E10" s="295"/>
      <c r="F10" s="362"/>
      <c r="G10" s="295"/>
      <c r="H10" s="348"/>
    </row>
    <row r="11" spans="1:8" s="75" customForma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806"/>
    </row>
    <row r="12" spans="1:8" s="66" customFormat="1" ht="12" customHeight="1">
      <c r="A12" s="293"/>
      <c r="B12" s="358"/>
      <c r="C12" s="358"/>
      <c r="D12" s="358"/>
      <c r="E12" s="358"/>
      <c r="F12" s="358"/>
      <c r="G12" s="358"/>
      <c r="H12" s="937"/>
    </row>
    <row r="13" spans="1:8" s="66" customFormat="1">
      <c r="A13" s="364"/>
      <c r="B13" s="297"/>
      <c r="C13" s="297"/>
      <c r="D13" s="297"/>
      <c r="E13" s="297"/>
      <c r="F13" s="297"/>
      <c r="G13" s="297" t="s">
        <v>107</v>
      </c>
      <c r="H13" s="937"/>
    </row>
    <row r="14" spans="1:8" s="66" customFormat="1" ht="13.8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981"/>
    </row>
    <row r="15" spans="1:8" s="120" customFormat="1" ht="13.8" thickTop="1">
      <c r="A15" s="958"/>
      <c r="B15" s="958"/>
      <c r="C15" s="895" t="s">
        <v>61</v>
      </c>
      <c r="D15" s="896"/>
      <c r="E15" s="472"/>
      <c r="F15" s="68"/>
      <c r="G15" s="896"/>
      <c r="H15" s="1133"/>
    </row>
    <row r="16" spans="1:8" s="120" customFormat="1" ht="26.4" customHeight="1">
      <c r="A16" s="375" t="s">
        <v>62</v>
      </c>
      <c r="B16" s="546">
        <v>3604</v>
      </c>
      <c r="C16" s="1029" t="s">
        <v>354</v>
      </c>
      <c r="D16" s="81"/>
      <c r="E16" s="609"/>
      <c r="F16" s="261"/>
      <c r="G16" s="81"/>
      <c r="H16" s="620"/>
    </row>
    <row r="17" spans="1:8" s="120" customFormat="1" ht="28.2" customHeight="1">
      <c r="A17" s="878"/>
      <c r="B17" s="1030">
        <v>0.2</v>
      </c>
      <c r="C17" s="865" t="s">
        <v>355</v>
      </c>
      <c r="D17" s="81"/>
      <c r="E17" s="609"/>
      <c r="F17" s="261"/>
      <c r="G17" s="1000"/>
      <c r="H17" s="1130"/>
    </row>
    <row r="18" spans="1:8" s="120" customFormat="1" ht="26.4">
      <c r="A18" s="878"/>
      <c r="B18" s="585">
        <v>96</v>
      </c>
      <c r="C18" s="86" t="s">
        <v>365</v>
      </c>
      <c r="D18" s="384"/>
      <c r="E18" s="384"/>
      <c r="F18" s="85"/>
      <c r="G18" s="80"/>
      <c r="H18" s="315"/>
    </row>
    <row r="19" spans="1:8" s="120" customFormat="1" ht="15.6" customHeight="1">
      <c r="A19" s="878"/>
      <c r="B19" s="1031" t="s">
        <v>366</v>
      </c>
      <c r="C19" s="333" t="s">
        <v>361</v>
      </c>
      <c r="D19" s="287"/>
      <c r="E19" s="384"/>
      <c r="F19" s="287"/>
      <c r="G19" s="942">
        <v>77942</v>
      </c>
      <c r="H19" s="1134"/>
    </row>
    <row r="20" spans="1:8" s="120" customFormat="1" ht="15.6" customHeight="1">
      <c r="A20" s="878"/>
      <c r="B20" s="1031" t="s">
        <v>367</v>
      </c>
      <c r="C20" s="333" t="s">
        <v>358</v>
      </c>
      <c r="D20" s="287"/>
      <c r="E20" s="384"/>
      <c r="F20" s="287"/>
      <c r="G20" s="942">
        <v>5327</v>
      </c>
      <c r="H20" s="1134"/>
    </row>
    <row r="21" spans="1:8" s="120" customFormat="1" ht="15.6" customHeight="1">
      <c r="A21" s="878"/>
      <c r="B21" s="1031" t="s">
        <v>368</v>
      </c>
      <c r="C21" s="1032" t="s">
        <v>362</v>
      </c>
      <c r="D21" s="287"/>
      <c r="E21" s="384"/>
      <c r="F21" s="287"/>
      <c r="G21" s="80">
        <v>10536</v>
      </c>
      <c r="H21" s="1134"/>
    </row>
    <row r="22" spans="1:8" s="120" customFormat="1" ht="15.6" customHeight="1">
      <c r="A22" s="878"/>
      <c r="B22" s="1031" t="s">
        <v>369</v>
      </c>
      <c r="C22" s="333" t="s">
        <v>363</v>
      </c>
      <c r="D22" s="287"/>
      <c r="E22" s="384"/>
      <c r="F22" s="287"/>
      <c r="G22" s="80">
        <v>10696</v>
      </c>
      <c r="H22" s="1134"/>
    </row>
    <row r="23" spans="1:8" s="120" customFormat="1" ht="15.6" customHeight="1">
      <c r="A23" s="878"/>
      <c r="B23" s="1031" t="s">
        <v>370</v>
      </c>
      <c r="C23" s="333" t="s">
        <v>364</v>
      </c>
      <c r="D23" s="287"/>
      <c r="E23" s="384"/>
      <c r="F23" s="287"/>
      <c r="G23" s="80">
        <v>7311</v>
      </c>
      <c r="H23" s="1134"/>
    </row>
    <row r="24" spans="1:8" s="120" customFormat="1" ht="15.6" customHeight="1">
      <c r="A24" s="878"/>
      <c r="B24" s="1031" t="s">
        <v>371</v>
      </c>
      <c r="C24" s="333" t="s">
        <v>359</v>
      </c>
      <c r="D24" s="287"/>
      <c r="E24" s="384"/>
      <c r="F24" s="287"/>
      <c r="G24" s="80">
        <v>3940</v>
      </c>
      <c r="H24" s="1134"/>
    </row>
    <row r="25" spans="1:8" s="120" customFormat="1" ht="15.6" customHeight="1">
      <c r="A25" s="878"/>
      <c r="B25" s="1031" t="s">
        <v>372</v>
      </c>
      <c r="C25" s="333" t="s">
        <v>360</v>
      </c>
      <c r="D25" s="287"/>
      <c r="E25" s="384"/>
      <c r="F25" s="287"/>
      <c r="G25" s="80">
        <v>4041</v>
      </c>
      <c r="H25" s="1134"/>
    </row>
    <row r="26" spans="1:8" s="120" customFormat="1" ht="26.4">
      <c r="A26" s="878" t="s">
        <v>57</v>
      </c>
      <c r="B26" s="585">
        <v>96</v>
      </c>
      <c r="C26" s="86" t="s">
        <v>365</v>
      </c>
      <c r="D26" s="384"/>
      <c r="E26" s="423"/>
      <c r="F26" s="603"/>
      <c r="G26" s="621">
        <v>119793</v>
      </c>
      <c r="H26" s="982" t="s">
        <v>214</v>
      </c>
    </row>
    <row r="27" spans="1:8" ht="26.4">
      <c r="A27" s="878" t="s">
        <v>57</v>
      </c>
      <c r="B27" s="1030">
        <v>0.2</v>
      </c>
      <c r="C27" s="865" t="s">
        <v>355</v>
      </c>
      <c r="D27" s="123"/>
      <c r="E27" s="1034"/>
      <c r="F27" s="288"/>
      <c r="G27" s="1034">
        <v>119793</v>
      </c>
      <c r="H27" s="1135"/>
    </row>
    <row r="28" spans="1:8" ht="30.6" customHeight="1">
      <c r="A28" s="649" t="s">
        <v>57</v>
      </c>
      <c r="B28" s="1033">
        <v>3604</v>
      </c>
      <c r="C28" s="650" t="s">
        <v>354</v>
      </c>
      <c r="D28" s="810"/>
      <c r="E28" s="810"/>
      <c r="F28" s="290"/>
      <c r="G28" s="810">
        <v>119793</v>
      </c>
      <c r="H28" s="1135"/>
    </row>
    <row r="29" spans="1:8">
      <c r="A29" s="963" t="s">
        <v>57</v>
      </c>
      <c r="B29" s="964"/>
      <c r="C29" s="908" t="s">
        <v>61</v>
      </c>
      <c r="D29" s="810"/>
      <c r="E29" s="810"/>
      <c r="F29" s="290"/>
      <c r="G29" s="810">
        <v>119793</v>
      </c>
      <c r="H29" s="1135"/>
    </row>
    <row r="30" spans="1:8">
      <c r="A30" s="963" t="s">
        <v>57</v>
      </c>
      <c r="B30" s="963"/>
      <c r="C30" s="908" t="s">
        <v>58</v>
      </c>
      <c r="D30" s="595"/>
      <c r="E30" s="595"/>
      <c r="F30" s="581"/>
      <c r="G30" s="595">
        <v>119793</v>
      </c>
      <c r="H30" s="620"/>
    </row>
    <row r="31" spans="1:8">
      <c r="A31" s="959"/>
      <c r="B31" s="959"/>
      <c r="C31" s="337"/>
      <c r="D31" s="80"/>
      <c r="E31" s="80"/>
      <c r="F31" s="287"/>
      <c r="G31" s="80"/>
      <c r="H31" s="620"/>
    </row>
    <row r="32" spans="1:8">
      <c r="A32" s="1112" t="s">
        <v>216</v>
      </c>
      <c r="F32" s="81"/>
      <c r="G32" s="81"/>
      <c r="H32" s="620"/>
    </row>
    <row r="33" spans="1:8">
      <c r="A33" s="543" t="s">
        <v>214</v>
      </c>
      <c r="B33" s="375" t="s">
        <v>836</v>
      </c>
      <c r="F33" s="81"/>
      <c r="G33" s="81"/>
      <c r="H33" s="620"/>
    </row>
    <row r="34" spans="1:8" s="120" customFormat="1">
      <c r="A34" s="370"/>
      <c r="B34" s="371"/>
      <c r="C34" s="372"/>
      <c r="D34" s="373"/>
      <c r="E34" s="373"/>
      <c r="F34" s="373"/>
      <c r="G34" s="373"/>
      <c r="H34" s="711"/>
    </row>
    <row r="35" spans="1:8" s="120" customFormat="1">
      <c r="A35" s="370"/>
      <c r="B35" s="374"/>
      <c r="C35" s="372"/>
      <c r="D35" s="373"/>
      <c r="E35" s="373"/>
      <c r="F35" s="119"/>
      <c r="G35" s="119"/>
      <c r="H35" s="1136"/>
    </row>
    <row r="36" spans="1:8">
      <c r="B36" s="127"/>
      <c r="C36" s="86"/>
      <c r="D36" s="80"/>
      <c r="E36" s="80"/>
      <c r="F36" s="79"/>
      <c r="G36" s="79"/>
      <c r="H36" s="83"/>
    </row>
    <row r="37" spans="1:8">
      <c r="B37" s="127"/>
      <c r="C37" s="86"/>
      <c r="D37" s="80"/>
      <c r="E37" s="80"/>
      <c r="F37" s="79"/>
      <c r="G37" s="79"/>
      <c r="H37" s="83"/>
    </row>
    <row r="38" spans="1:8">
      <c r="B38" s="127"/>
      <c r="C38" s="86"/>
      <c r="D38" s="80"/>
      <c r="E38" s="80"/>
      <c r="F38" s="79"/>
      <c r="G38" s="79"/>
      <c r="H38" s="83"/>
    </row>
    <row r="39" spans="1:8">
      <c r="B39" s="127"/>
      <c r="C39" s="367"/>
      <c r="D39" s="368"/>
      <c r="E39" s="367"/>
      <c r="F39" s="368"/>
      <c r="G39" s="79"/>
      <c r="H39" s="83"/>
    </row>
    <row r="40" spans="1:8">
      <c r="B40" s="127"/>
      <c r="C40" s="808"/>
      <c r="D40" s="76"/>
      <c r="E40" s="76"/>
      <c r="F40" s="1220"/>
      <c r="G40" s="79"/>
      <c r="H40" s="83"/>
    </row>
    <row r="41" spans="1:8">
      <c r="B41" s="127"/>
      <c r="C41" s="86"/>
      <c r="D41" s="80"/>
      <c r="E41" s="80"/>
      <c r="F41" s="79"/>
      <c r="G41" s="79"/>
      <c r="H41" s="83"/>
    </row>
    <row r="42" spans="1:8">
      <c r="B42" s="127"/>
      <c r="C42" s="86"/>
      <c r="D42" s="80"/>
      <c r="E42" s="80"/>
      <c r="F42" s="79"/>
      <c r="G42" s="79"/>
      <c r="H42" s="83"/>
    </row>
    <row r="43" spans="1:8">
      <c r="B43" s="127"/>
      <c r="C43" s="86"/>
      <c r="D43" s="80"/>
      <c r="E43" s="80"/>
      <c r="F43" s="79"/>
      <c r="G43" s="79"/>
      <c r="H43" s="83"/>
    </row>
    <row r="46" spans="1:8" s="120" customFormat="1" ht="6.9" customHeight="1">
      <c r="A46" s="324"/>
      <c r="B46" s="145"/>
      <c r="C46" s="146"/>
      <c r="D46" s="376"/>
      <c r="E46" s="376"/>
      <c r="F46" s="376"/>
      <c r="G46" s="376"/>
      <c r="H46" s="1131"/>
    </row>
    <row r="47" spans="1:8" s="120" customFormat="1">
      <c r="A47" s="324"/>
      <c r="B47" s="377"/>
      <c r="C47" s="146"/>
      <c r="D47" s="118"/>
      <c r="E47" s="118"/>
      <c r="F47" s="118"/>
      <c r="G47" s="118"/>
      <c r="H47" s="710"/>
    </row>
    <row r="48" spans="1:8" s="120" customFormat="1">
      <c r="A48" s="314"/>
      <c r="B48" s="334"/>
      <c r="C48" s="126"/>
      <c r="D48" s="84"/>
      <c r="E48" s="84"/>
      <c r="F48" s="84"/>
      <c r="G48" s="84"/>
      <c r="H48" s="620"/>
    </row>
    <row r="49" spans="1:8" s="120" customFormat="1">
      <c r="A49" s="314"/>
      <c r="B49" s="378"/>
      <c r="C49" s="336"/>
      <c r="D49" s="84"/>
      <c r="E49" s="84"/>
      <c r="F49" s="84"/>
      <c r="G49" s="84"/>
      <c r="H49" s="620"/>
    </row>
    <row r="50" spans="1:8" s="120" customFormat="1">
      <c r="A50" s="314"/>
      <c r="B50" s="379"/>
      <c r="C50" s="335"/>
      <c r="D50" s="84"/>
      <c r="E50" s="84"/>
      <c r="F50" s="84"/>
      <c r="G50" s="84"/>
      <c r="H50" s="620"/>
    </row>
    <row r="51" spans="1:8" s="120" customFormat="1">
      <c r="A51" s="314"/>
      <c r="B51" s="351"/>
      <c r="C51" s="335"/>
      <c r="D51" s="380"/>
      <c r="E51" s="380"/>
      <c r="F51" s="380"/>
      <c r="G51" s="381"/>
      <c r="H51" s="1137"/>
    </row>
    <row r="52" spans="1:8" s="120" customFormat="1">
      <c r="A52" s="314"/>
      <c r="B52" s="351"/>
      <c r="C52" s="335"/>
      <c r="D52" s="380"/>
      <c r="E52" s="380"/>
      <c r="F52" s="380"/>
      <c r="G52" s="381"/>
      <c r="H52" s="1137"/>
    </row>
    <row r="53" spans="1:8" s="120" customFormat="1">
      <c r="A53" s="314"/>
      <c r="B53" s="351"/>
      <c r="C53" s="335"/>
      <c r="D53" s="68"/>
      <c r="E53" s="380"/>
      <c r="F53" s="68"/>
      <c r="G53" s="383"/>
      <c r="H53" s="1138"/>
    </row>
    <row r="54" spans="1:8" s="120" customFormat="1">
      <c r="A54" s="314"/>
      <c r="B54" s="351"/>
      <c r="C54" s="126"/>
      <c r="D54" s="71"/>
      <c r="E54" s="384"/>
      <c r="F54" s="71"/>
      <c r="G54" s="383"/>
      <c r="H54" s="1138"/>
    </row>
    <row r="55" spans="1:8" s="120" customFormat="1">
      <c r="A55" s="314"/>
      <c r="B55" s="351"/>
      <c r="C55" s="335"/>
      <c r="D55" s="67"/>
      <c r="E55" s="67"/>
      <c r="F55" s="67"/>
      <c r="G55" s="383"/>
      <c r="H55" s="1138"/>
    </row>
    <row r="56" spans="1:8" s="120" customFormat="1">
      <c r="A56" s="314"/>
      <c r="B56" s="351"/>
      <c r="C56" s="126"/>
      <c r="D56" s="68"/>
      <c r="E56" s="67"/>
      <c r="F56" s="68"/>
      <c r="G56" s="385"/>
      <c r="H56" s="1139"/>
    </row>
    <row r="57" spans="1:8" s="120" customFormat="1">
      <c r="A57" s="316"/>
      <c r="B57" s="386"/>
      <c r="C57" s="126"/>
      <c r="D57" s="387"/>
      <c r="E57" s="387"/>
      <c r="F57" s="387"/>
      <c r="G57" s="387"/>
      <c r="H57" s="1140"/>
    </row>
    <row r="58" spans="1:8" s="120" customFormat="1" ht="9.9" customHeight="1">
      <c r="A58" s="316"/>
      <c r="B58" s="386"/>
      <c r="C58" s="126"/>
      <c r="D58" s="87"/>
      <c r="E58" s="87"/>
      <c r="F58" s="87"/>
      <c r="G58" s="87"/>
      <c r="H58" s="1141"/>
    </row>
    <row r="59" spans="1:8" s="120" customFormat="1">
      <c r="A59" s="88"/>
      <c r="B59" s="386"/>
      <c r="C59" s="126"/>
      <c r="D59" s="82"/>
      <c r="E59" s="82"/>
      <c r="F59" s="82"/>
      <c r="G59" s="82"/>
      <c r="H59" s="1142"/>
    </row>
    <row r="60" spans="1:8" s="120" customFormat="1">
      <c r="A60" s="88"/>
      <c r="B60" s="341"/>
      <c r="C60" s="126"/>
      <c r="D60" s="70"/>
      <c r="E60" s="71"/>
      <c r="F60" s="70"/>
      <c r="G60" s="70"/>
      <c r="H60" s="1143"/>
    </row>
    <row r="61" spans="1:8" s="120" customFormat="1">
      <c r="A61" s="88"/>
      <c r="B61" s="341"/>
      <c r="C61" s="126"/>
      <c r="D61" s="71"/>
      <c r="E61" s="71"/>
      <c r="F61" s="71"/>
      <c r="G61" s="70"/>
      <c r="H61" s="1143"/>
    </row>
    <row r="62" spans="1:8" s="120" customFormat="1">
      <c r="A62" s="88"/>
      <c r="B62" s="341"/>
      <c r="C62" s="126"/>
      <c r="D62" s="72"/>
      <c r="E62" s="73"/>
      <c r="F62" s="73"/>
      <c r="G62" s="73"/>
      <c r="H62" s="1144"/>
    </row>
    <row r="63" spans="1:8" s="120" customFormat="1">
      <c r="A63" s="316"/>
      <c r="B63" s="386"/>
      <c r="C63" s="126"/>
      <c r="D63" s="72"/>
      <c r="E63" s="73"/>
      <c r="F63" s="72"/>
      <c r="G63" s="72"/>
      <c r="H63" s="1145"/>
    </row>
    <row r="64" spans="1:8" s="120" customFormat="1" ht="9.9" customHeight="1">
      <c r="A64" s="314"/>
      <c r="B64" s="379"/>
      <c r="C64" s="335"/>
      <c r="D64" s="389"/>
      <c r="E64" s="389"/>
      <c r="F64" s="389"/>
      <c r="G64" s="389"/>
      <c r="H64" s="1146"/>
    </row>
    <row r="65" spans="1:8" s="120" customFormat="1">
      <c r="A65" s="316"/>
      <c r="B65" s="386"/>
      <c r="C65" s="126"/>
      <c r="D65" s="70"/>
      <c r="E65" s="70"/>
      <c r="F65" s="70"/>
      <c r="G65" s="70"/>
      <c r="H65" s="1143"/>
    </row>
    <row r="66" spans="1:8" s="120" customFormat="1">
      <c r="A66" s="316"/>
      <c r="B66" s="341"/>
      <c r="C66" s="126"/>
      <c r="D66" s="70"/>
      <c r="E66" s="71"/>
      <c r="F66" s="70"/>
      <c r="G66" s="70"/>
      <c r="H66" s="1143"/>
    </row>
    <row r="67" spans="1:8" s="120" customFormat="1">
      <c r="A67" s="316"/>
      <c r="B67" s="341"/>
      <c r="C67" s="126"/>
      <c r="D67" s="71"/>
      <c r="E67" s="71"/>
      <c r="F67" s="71"/>
      <c r="G67" s="71"/>
      <c r="H67" s="1147"/>
    </row>
    <row r="68" spans="1:8" s="120" customFormat="1">
      <c r="A68" s="391"/>
      <c r="B68" s="353"/>
      <c r="C68" s="338"/>
      <c r="D68" s="73"/>
      <c r="E68" s="73"/>
      <c r="F68" s="73"/>
      <c r="G68" s="73"/>
      <c r="H68" s="1144"/>
    </row>
    <row r="69" spans="1:8" s="120" customFormat="1">
      <c r="A69" s="316"/>
      <c r="B69" s="386"/>
      <c r="C69" s="126"/>
      <c r="D69" s="72"/>
      <c r="E69" s="73"/>
      <c r="F69" s="72"/>
      <c r="G69" s="72"/>
      <c r="H69" s="1145"/>
    </row>
    <row r="70" spans="1:8" s="120" customFormat="1">
      <c r="A70" s="316"/>
      <c r="B70" s="392"/>
      <c r="C70" s="125"/>
      <c r="D70" s="72"/>
      <c r="E70" s="72"/>
      <c r="F70" s="72"/>
      <c r="G70" s="72"/>
      <c r="H70" s="1145"/>
    </row>
    <row r="71" spans="1:8" s="120" customFormat="1">
      <c r="A71" s="393"/>
      <c r="B71" s="394"/>
      <c r="C71" s="395"/>
      <c r="D71" s="396"/>
      <c r="E71" s="396"/>
      <c r="F71" s="69"/>
      <c r="G71" s="396"/>
      <c r="H71" s="1148"/>
    </row>
    <row r="72" spans="1:8" s="120" customFormat="1">
      <c r="A72" s="397"/>
      <c r="B72" s="398"/>
      <c r="C72" s="399"/>
      <c r="D72" s="396"/>
      <c r="E72" s="396"/>
      <c r="F72" s="396"/>
      <c r="G72" s="396"/>
      <c r="H72" s="1148"/>
    </row>
    <row r="73" spans="1:8" s="120" customFormat="1" ht="9.9" customHeight="1">
      <c r="A73" s="324"/>
      <c r="B73" s="145"/>
      <c r="C73" s="146"/>
      <c r="D73" s="400"/>
      <c r="E73" s="400"/>
      <c r="F73" s="70"/>
      <c r="G73" s="400"/>
      <c r="H73" s="1149"/>
    </row>
    <row r="74" spans="1:8" s="120" customFormat="1">
      <c r="A74" s="220"/>
      <c r="B74" s="121"/>
      <c r="C74" s="401"/>
      <c r="D74" s="402"/>
      <c r="E74" s="402"/>
      <c r="F74" s="402"/>
      <c r="G74" s="402"/>
      <c r="H74" s="1131"/>
    </row>
    <row r="75" spans="1:8" s="120" customFormat="1">
      <c r="A75" s="314"/>
      <c r="B75" s="403"/>
      <c r="C75" s="404"/>
      <c r="D75" s="402"/>
      <c r="E75" s="402"/>
      <c r="F75" s="402"/>
      <c r="G75" s="402"/>
      <c r="H75" s="1131"/>
    </row>
    <row r="76" spans="1:8" s="120" customFormat="1">
      <c r="A76" s="220"/>
      <c r="B76" s="405"/>
      <c r="C76" s="406"/>
      <c r="D76" s="402"/>
      <c r="E76" s="402"/>
      <c r="F76" s="402"/>
      <c r="G76" s="402"/>
      <c r="H76" s="1131"/>
    </row>
    <row r="77" spans="1:8" s="120" customFormat="1">
      <c r="A77" s="220"/>
      <c r="B77" s="378"/>
      <c r="C77" s="401"/>
      <c r="D77" s="402"/>
      <c r="E77" s="402"/>
      <c r="F77" s="402"/>
      <c r="G77" s="402"/>
      <c r="H77" s="1131"/>
    </row>
    <row r="78" spans="1:8" s="120" customFormat="1">
      <c r="A78" s="220"/>
      <c r="B78" s="121"/>
      <c r="C78" s="407"/>
      <c r="D78" s="402"/>
      <c r="E78" s="402"/>
      <c r="F78" s="402"/>
      <c r="G78" s="402"/>
      <c r="H78" s="1131"/>
    </row>
    <row r="79" spans="1:8" s="120" customFormat="1">
      <c r="A79" s="220"/>
      <c r="B79" s="127"/>
      <c r="C79" s="126"/>
      <c r="D79" s="68"/>
      <c r="E79" s="68"/>
      <c r="F79" s="67"/>
      <c r="G79" s="68"/>
      <c r="H79" s="1150"/>
    </row>
    <row r="80" spans="1:8" s="120" customFormat="1">
      <c r="A80" s="220"/>
      <c r="B80" s="121"/>
      <c r="C80" s="408"/>
      <c r="D80" s="74"/>
      <c r="E80" s="74"/>
      <c r="F80" s="69"/>
      <c r="G80" s="74"/>
      <c r="H80" s="1151"/>
    </row>
    <row r="81" spans="1:8" s="120" customFormat="1" ht="9.9" customHeight="1">
      <c r="A81" s="324"/>
      <c r="B81" s="127"/>
      <c r="C81" s="126"/>
      <c r="D81" s="119"/>
      <c r="E81" s="119"/>
      <c r="F81" s="119"/>
      <c r="G81" s="119"/>
      <c r="H81" s="1136"/>
    </row>
    <row r="82" spans="1:8" s="120" customFormat="1">
      <c r="A82" s="324"/>
      <c r="B82" s="410"/>
      <c r="C82" s="343"/>
      <c r="D82" s="119"/>
      <c r="E82" s="119"/>
      <c r="F82" s="119"/>
      <c r="G82" s="119"/>
      <c r="H82" s="1136"/>
    </row>
    <row r="83" spans="1:8" s="120" customFormat="1">
      <c r="A83" s="324"/>
      <c r="B83" s="127"/>
      <c r="C83" s="126"/>
      <c r="D83" s="71"/>
      <c r="E83" s="71"/>
      <c r="F83" s="70"/>
      <c r="G83" s="71"/>
      <c r="H83" s="1147"/>
    </row>
    <row r="84" spans="1:8" s="120" customFormat="1">
      <c r="A84" s="324"/>
      <c r="B84" s="127"/>
      <c r="C84" s="126"/>
      <c r="D84" s="71"/>
      <c r="E84" s="71"/>
      <c r="F84" s="71"/>
      <c r="G84" s="71"/>
      <c r="H84" s="1147"/>
    </row>
    <row r="85" spans="1:8" s="120" customFormat="1">
      <c r="A85" s="411"/>
      <c r="B85" s="410"/>
      <c r="C85" s="343"/>
      <c r="D85" s="74"/>
      <c r="E85" s="74"/>
      <c r="F85" s="69"/>
      <c r="G85" s="74"/>
      <c r="H85" s="1151"/>
    </row>
    <row r="86" spans="1:8" s="120" customFormat="1">
      <c r="A86" s="324"/>
      <c r="B86" s="392"/>
      <c r="C86" s="146"/>
      <c r="D86" s="73"/>
      <c r="E86" s="73"/>
      <c r="F86" s="72"/>
      <c r="G86" s="73"/>
      <c r="H86" s="1144"/>
    </row>
    <row r="87" spans="1:8" s="120" customFormat="1">
      <c r="A87" s="324"/>
      <c r="B87" s="412"/>
      <c r="C87" s="413"/>
      <c r="D87" s="73"/>
      <c r="E87" s="73"/>
      <c r="F87" s="72"/>
      <c r="G87" s="73"/>
      <c r="H87" s="1144"/>
    </row>
    <row r="88" spans="1:8" s="120" customFormat="1">
      <c r="A88" s="316"/>
      <c r="B88" s="414"/>
      <c r="C88" s="415"/>
      <c r="D88" s="74"/>
      <c r="E88" s="74"/>
      <c r="F88" s="69"/>
      <c r="G88" s="74"/>
      <c r="H88" s="1151"/>
    </row>
    <row r="89" spans="1:8" s="120" customFormat="1" ht="9.9" customHeight="1">
      <c r="A89" s="316"/>
      <c r="B89" s="414"/>
      <c r="C89" s="415"/>
      <c r="D89" s="70"/>
      <c r="E89" s="71"/>
      <c r="F89" s="70"/>
      <c r="G89" s="70"/>
      <c r="H89" s="1143"/>
    </row>
    <row r="90" spans="1:8" s="120" customFormat="1">
      <c r="A90" s="416"/>
      <c r="B90" s="371"/>
      <c r="C90" s="417"/>
      <c r="D90" s="373"/>
      <c r="E90" s="373"/>
      <c r="F90" s="373"/>
      <c r="G90" s="373"/>
      <c r="H90" s="711"/>
    </row>
    <row r="91" spans="1:8" s="120" customFormat="1">
      <c r="A91" s="418"/>
      <c r="B91" s="419"/>
      <c r="C91" s="420"/>
      <c r="D91" s="373"/>
      <c r="E91" s="373"/>
      <c r="F91" s="373"/>
      <c r="G91" s="373"/>
      <c r="H91" s="711"/>
    </row>
    <row r="92" spans="1:8" s="120" customFormat="1">
      <c r="A92" s="418"/>
      <c r="B92" s="421"/>
      <c r="C92" s="417"/>
      <c r="D92" s="373"/>
      <c r="E92" s="373"/>
      <c r="F92" s="373"/>
      <c r="G92" s="373"/>
      <c r="H92" s="711"/>
    </row>
    <row r="93" spans="1:8" s="120" customFormat="1">
      <c r="A93" s="418"/>
      <c r="B93" s="422"/>
      <c r="C93" s="420"/>
      <c r="D93" s="373"/>
      <c r="E93" s="373"/>
      <c r="F93" s="373"/>
      <c r="G93" s="373"/>
      <c r="H93" s="711"/>
    </row>
    <row r="94" spans="1:8" s="120" customFormat="1">
      <c r="A94" s="422"/>
      <c r="B94" s="422"/>
      <c r="C94" s="420"/>
      <c r="D94" s="384"/>
      <c r="E94" s="85"/>
      <c r="F94" s="85"/>
      <c r="G94" s="384"/>
      <c r="H94" s="1152"/>
    </row>
    <row r="95" spans="1:8" s="120" customFormat="1">
      <c r="A95" s="418"/>
      <c r="B95" s="421"/>
      <c r="C95" s="417"/>
      <c r="D95" s="423"/>
      <c r="E95" s="424"/>
      <c r="F95" s="424"/>
      <c r="G95" s="423"/>
      <c r="H95" s="1153"/>
    </row>
    <row r="96" spans="1:8" s="120" customFormat="1">
      <c r="A96" s="418"/>
      <c r="B96" s="419"/>
      <c r="C96" s="420"/>
      <c r="D96" s="423"/>
      <c r="E96" s="424"/>
      <c r="F96" s="424"/>
      <c r="G96" s="423"/>
      <c r="H96" s="1153"/>
    </row>
    <row r="97" spans="1:8" s="120" customFormat="1">
      <c r="A97" s="418"/>
      <c r="B97" s="371"/>
      <c r="C97" s="417"/>
      <c r="D97" s="423"/>
      <c r="E97" s="424"/>
      <c r="F97" s="424"/>
      <c r="G97" s="423"/>
      <c r="H97" s="1153"/>
    </row>
    <row r="98" spans="1:8">
      <c r="F98" s="81"/>
      <c r="G98" s="81"/>
      <c r="H98" s="620"/>
    </row>
    <row r="99" spans="1:8">
      <c r="F99" s="81"/>
      <c r="G99" s="81"/>
      <c r="H99" s="620"/>
    </row>
    <row r="100" spans="1:8">
      <c r="F100" s="81"/>
      <c r="G100" s="81"/>
      <c r="H100" s="620"/>
    </row>
    <row r="101" spans="1:8">
      <c r="F101" s="81"/>
      <c r="G101" s="81"/>
      <c r="H101" s="620"/>
    </row>
    <row r="102" spans="1:8">
      <c r="F102" s="81"/>
      <c r="G102" s="81"/>
      <c r="H102" s="620"/>
    </row>
    <row r="103" spans="1:8">
      <c r="F103" s="81"/>
      <c r="G103" s="81"/>
      <c r="H103" s="620"/>
    </row>
    <row r="104" spans="1:8">
      <c r="F104" s="81"/>
      <c r="G104" s="81"/>
      <c r="H104" s="620"/>
    </row>
  </sheetData>
  <autoFilter ref="A14:I1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4" fitToHeight="1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syncVertical="1" syncRef="A37" transitionEvaluation="1" codeName="Sheet35">
    <tabColor rgb="FF92D050"/>
  </sheetPr>
  <dimension ref="A1:H47"/>
  <sheetViews>
    <sheetView tabSelected="1" view="pageBreakPreview" topLeftCell="A37" zoomScale="115" zoomScaleSheetLayoutView="115" workbookViewId="0">
      <selection activeCell="I1" sqref="I1:T1048576"/>
    </sheetView>
  </sheetViews>
  <sheetFormatPr defaultColWidth="9.109375" defaultRowHeight="13.2"/>
  <cols>
    <col min="1" max="1" width="5.88671875" style="375" customWidth="1"/>
    <col min="2" max="2" width="8.109375" style="129" customWidth="1"/>
    <col min="3" max="3" width="33.109375" style="128" customWidth="1"/>
    <col min="4" max="4" width="7.33203125" style="81" customWidth="1"/>
    <col min="5" max="5" width="11.33203125" style="81" customWidth="1"/>
    <col min="6" max="6" width="10.109375" style="78" customWidth="1"/>
    <col min="7" max="7" width="8.5546875" style="78" customWidth="1"/>
    <col min="8" max="8" width="2.88671875" style="78" customWidth="1"/>
    <col min="9" max="9" width="9.109375" style="78" customWidth="1"/>
    <col min="10" max="16384" width="9.109375" style="78"/>
  </cols>
  <sheetData>
    <row r="1" spans="1:8" ht="14.1" customHeight="1">
      <c r="A1" s="1195" t="s">
        <v>212</v>
      </c>
      <c r="B1" s="1195"/>
      <c r="C1" s="1195"/>
      <c r="D1" s="1195"/>
      <c r="E1" s="1195"/>
      <c r="F1" s="1195"/>
      <c r="G1" s="1195"/>
      <c r="H1" s="881"/>
    </row>
    <row r="2" spans="1:8" ht="14.1" customHeight="1">
      <c r="A2" s="1195" t="s">
        <v>793</v>
      </c>
      <c r="B2" s="1195"/>
      <c r="C2" s="1195"/>
      <c r="D2" s="1195"/>
      <c r="E2" s="1195"/>
      <c r="F2" s="1195"/>
      <c r="G2" s="1195"/>
      <c r="H2" s="881"/>
    </row>
    <row r="3" spans="1:8">
      <c r="A3" s="1187" t="s">
        <v>628</v>
      </c>
      <c r="B3" s="1187"/>
      <c r="C3" s="1187"/>
      <c r="D3" s="1187"/>
      <c r="E3" s="1187"/>
      <c r="F3" s="1187"/>
      <c r="G3" s="1187"/>
      <c r="H3" s="876"/>
    </row>
    <row r="4" spans="1:8" ht="13.8">
      <c r="A4" s="354"/>
      <c r="B4" s="877"/>
      <c r="C4" s="877"/>
      <c r="D4" s="877"/>
      <c r="E4" s="877"/>
      <c r="F4" s="877"/>
      <c r="G4" s="877"/>
      <c r="H4" s="877"/>
    </row>
    <row r="5" spans="1:8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8">
      <c r="A6" s="354"/>
      <c r="B6" s="356" t="s">
        <v>14</v>
      </c>
      <c r="C6" s="296" t="s">
        <v>15</v>
      </c>
      <c r="D6" s="362" t="s">
        <v>58</v>
      </c>
      <c r="E6" s="293">
        <v>283643</v>
      </c>
      <c r="F6" s="293">
        <v>114683</v>
      </c>
      <c r="G6" s="293">
        <f>SUM(E6:F6)</f>
        <v>398326</v>
      </c>
      <c r="H6" s="293"/>
    </row>
    <row r="7" spans="1:8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8">
      <c r="A8" s="354"/>
      <c r="B8" s="356"/>
      <c r="C8" s="359" t="s">
        <v>115</v>
      </c>
      <c r="D8" s="460" t="s">
        <v>58</v>
      </c>
      <c r="E8" s="294">
        <f>G23</f>
        <v>139690</v>
      </c>
      <c r="F8" s="461">
        <f>G35</f>
        <v>7400</v>
      </c>
      <c r="G8" s="294">
        <f>SUM(E8:F8)</f>
        <v>147090</v>
      </c>
      <c r="H8" s="294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423333</v>
      </c>
      <c r="F9" s="463">
        <f>SUM(F6:F8)</f>
        <v>122083</v>
      </c>
      <c r="G9" s="463">
        <f>SUM(E9:F9)</f>
        <v>545416</v>
      </c>
      <c r="H9" s="293"/>
    </row>
    <row r="10" spans="1:8">
      <c r="A10" s="354"/>
      <c r="B10" s="356"/>
      <c r="C10" s="296"/>
      <c r="D10" s="295"/>
      <c r="E10" s="295"/>
      <c r="F10" s="362"/>
      <c r="G10" s="295"/>
      <c r="H10" s="295"/>
    </row>
    <row r="11" spans="1:8" s="75" customForma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s="66" customFormat="1" ht="12" customHeight="1">
      <c r="A12" s="293"/>
      <c r="B12" s="358"/>
      <c r="C12" s="358"/>
      <c r="D12" s="358"/>
      <c r="E12" s="358"/>
      <c r="F12" s="358"/>
      <c r="G12" s="358"/>
      <c r="H12" s="358"/>
    </row>
    <row r="13" spans="1:8" s="66" customFormat="1">
      <c r="A13" s="364"/>
      <c r="B13" s="297"/>
      <c r="C13" s="297"/>
      <c r="D13" s="297"/>
      <c r="E13" s="297"/>
      <c r="F13" s="297"/>
      <c r="G13" s="297" t="s">
        <v>107</v>
      </c>
      <c r="H13" s="358"/>
    </row>
    <row r="14" spans="1:8" s="66" customFormat="1" ht="13.8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5" customHeight="1" thickTop="1">
      <c r="C15" s="336" t="s">
        <v>61</v>
      </c>
      <c r="D15" s="605"/>
      <c r="E15" s="472"/>
      <c r="F15" s="472"/>
      <c r="G15" s="631"/>
      <c r="H15" s="631"/>
    </row>
    <row r="16" spans="1:8" s="120" customFormat="1" ht="15" customHeight="1">
      <c r="A16" s="370" t="s">
        <v>62</v>
      </c>
      <c r="B16" s="371">
        <v>2070</v>
      </c>
      <c r="C16" s="372" t="s">
        <v>126</v>
      </c>
      <c r="D16" s="373"/>
      <c r="E16" s="686"/>
      <c r="F16" s="686"/>
      <c r="G16" s="373"/>
      <c r="H16" s="373"/>
    </row>
    <row r="17" spans="1:8" s="120" customFormat="1" ht="14.4" customHeight="1">
      <c r="A17" s="370"/>
      <c r="B17" s="374">
        <v>3.0000000000000001E-3</v>
      </c>
      <c r="C17" s="372" t="s">
        <v>85</v>
      </c>
      <c r="D17" s="70"/>
      <c r="E17" s="70"/>
      <c r="F17" s="70"/>
      <c r="G17" s="70"/>
      <c r="H17" s="70"/>
    </row>
    <row r="18" spans="1:8" s="120" customFormat="1" ht="14.4" customHeight="1">
      <c r="A18" s="878"/>
      <c r="B18" s="127">
        <v>29</v>
      </c>
      <c r="C18" s="126" t="s">
        <v>174</v>
      </c>
      <c r="D18" s="384"/>
      <c r="E18" s="384"/>
      <c r="F18" s="85"/>
      <c r="G18" s="384"/>
      <c r="H18" s="384"/>
    </row>
    <row r="19" spans="1:8" s="120" customFormat="1" ht="28.8" customHeight="1">
      <c r="A19" s="589"/>
      <c r="B19" s="127" t="s">
        <v>589</v>
      </c>
      <c r="C19" s="835" t="s">
        <v>590</v>
      </c>
      <c r="D19" s="287"/>
      <c r="E19" s="984"/>
      <c r="F19" s="580"/>
      <c r="G19" s="118">
        <v>139690</v>
      </c>
      <c r="H19" s="580" t="s">
        <v>214</v>
      </c>
    </row>
    <row r="20" spans="1:8" s="659" customFormat="1" ht="14.4" customHeight="1">
      <c r="A20" s="878" t="s">
        <v>57</v>
      </c>
      <c r="B20" s="127">
        <v>29</v>
      </c>
      <c r="C20" s="126" t="s">
        <v>174</v>
      </c>
      <c r="D20" s="660"/>
      <c r="E20" s="668"/>
      <c r="F20" s="603"/>
      <c r="G20" s="668">
        <v>139690</v>
      </c>
      <c r="H20" s="660"/>
    </row>
    <row r="21" spans="1:8">
      <c r="A21" s="370" t="s">
        <v>57</v>
      </c>
      <c r="B21" s="374">
        <v>3.0000000000000001E-3</v>
      </c>
      <c r="C21" s="372" t="s">
        <v>85</v>
      </c>
      <c r="E21" s="621"/>
      <c r="F21" s="603"/>
      <c r="G21" s="621">
        <v>139690</v>
      </c>
      <c r="H21" s="81"/>
    </row>
    <row r="22" spans="1:8">
      <c r="A22" s="370" t="s">
        <v>57</v>
      </c>
      <c r="B22" s="371">
        <v>2070</v>
      </c>
      <c r="C22" s="372" t="s">
        <v>126</v>
      </c>
      <c r="D22" s="595"/>
      <c r="E22" s="621"/>
      <c r="F22" s="603"/>
      <c r="G22" s="621">
        <v>139690</v>
      </c>
      <c r="H22" s="81"/>
    </row>
    <row r="23" spans="1:8" s="120" customFormat="1">
      <c r="A23" s="636" t="s">
        <v>57</v>
      </c>
      <c r="B23" s="637"/>
      <c r="C23" s="346" t="s">
        <v>61</v>
      </c>
      <c r="D23" s="985"/>
      <c r="E23" s="985"/>
      <c r="F23" s="288"/>
      <c r="G23" s="985">
        <v>139690</v>
      </c>
      <c r="H23" s="402"/>
    </row>
    <row r="24" spans="1:8" s="120" customFormat="1">
      <c r="A24" s="878"/>
      <c r="B24" s="127"/>
      <c r="C24" s="640"/>
      <c r="D24" s="402"/>
      <c r="E24" s="402"/>
      <c r="F24" s="402"/>
      <c r="G24" s="402"/>
      <c r="H24" s="402"/>
    </row>
    <row r="25" spans="1:8" s="120" customFormat="1">
      <c r="A25" s="878"/>
      <c r="B25" s="127"/>
      <c r="C25" s="573" t="s">
        <v>18</v>
      </c>
      <c r="D25" s="402"/>
      <c r="E25" s="402"/>
      <c r="F25" s="402"/>
      <c r="G25" s="402"/>
      <c r="H25" s="402"/>
    </row>
    <row r="26" spans="1:8" s="120" customFormat="1">
      <c r="A26" s="314" t="s">
        <v>62</v>
      </c>
      <c r="B26" s="403">
        <v>4059</v>
      </c>
      <c r="C26" s="404" t="s">
        <v>172</v>
      </c>
      <c r="D26" s="409"/>
      <c r="E26" s="409"/>
      <c r="F26" s="409"/>
      <c r="G26" s="409"/>
      <c r="H26" s="409"/>
    </row>
    <row r="27" spans="1:8" s="120" customFormat="1">
      <c r="A27" s="220"/>
      <c r="B27" s="405">
        <v>1</v>
      </c>
      <c r="C27" s="406" t="s">
        <v>169</v>
      </c>
      <c r="D27" s="71"/>
      <c r="E27" s="71"/>
      <c r="F27" s="70"/>
      <c r="G27" s="71"/>
      <c r="H27" s="71"/>
    </row>
    <row r="28" spans="1:8" s="120" customFormat="1">
      <c r="A28" s="220"/>
      <c r="B28" s="378">
        <v>1.0509999999999999</v>
      </c>
      <c r="C28" s="401" t="s">
        <v>51</v>
      </c>
      <c r="D28" s="71"/>
      <c r="E28" s="71"/>
      <c r="F28" s="70"/>
      <c r="G28" s="71"/>
      <c r="H28" s="71"/>
    </row>
    <row r="29" spans="1:8" s="120" customFormat="1" ht="26.4">
      <c r="A29" s="411"/>
      <c r="B29" s="410">
        <v>66</v>
      </c>
      <c r="C29" s="343" t="s">
        <v>592</v>
      </c>
      <c r="D29" s="71"/>
      <c r="E29" s="71"/>
      <c r="F29" s="70"/>
      <c r="G29" s="71"/>
      <c r="H29" s="71"/>
    </row>
    <row r="30" spans="1:8" s="120" customFormat="1" ht="15" customHeight="1">
      <c r="A30" s="411"/>
      <c r="B30" s="983" t="s">
        <v>593</v>
      </c>
      <c r="C30" s="923" t="s">
        <v>591</v>
      </c>
      <c r="D30" s="289"/>
      <c r="E30" s="72"/>
      <c r="F30" s="290"/>
      <c r="G30" s="72">
        <v>7400</v>
      </c>
      <c r="H30" s="289" t="s">
        <v>215</v>
      </c>
    </row>
    <row r="31" spans="1:8" s="120" customFormat="1" ht="26.4">
      <c r="A31" s="411" t="s">
        <v>57</v>
      </c>
      <c r="B31" s="410">
        <v>66</v>
      </c>
      <c r="C31" s="343" t="s">
        <v>592</v>
      </c>
      <c r="D31" s="70"/>
      <c r="E31" s="69"/>
      <c r="F31" s="288"/>
      <c r="G31" s="69">
        <v>7400</v>
      </c>
      <c r="H31" s="70"/>
    </row>
    <row r="32" spans="1:8">
      <c r="A32" s="324" t="s">
        <v>57</v>
      </c>
      <c r="B32" s="392">
        <v>1.0509999999999999</v>
      </c>
      <c r="C32" s="146" t="s">
        <v>51</v>
      </c>
      <c r="E32" s="621"/>
      <c r="F32" s="603"/>
      <c r="G32" s="621">
        <v>7400</v>
      </c>
      <c r="H32" s="81"/>
    </row>
    <row r="33" spans="1:8">
      <c r="A33" s="324" t="s">
        <v>57</v>
      </c>
      <c r="B33" s="412">
        <v>1</v>
      </c>
      <c r="C33" s="413" t="s">
        <v>169</v>
      </c>
      <c r="E33" s="621"/>
      <c r="F33" s="603"/>
      <c r="G33" s="621">
        <v>7400</v>
      </c>
      <c r="H33" s="81"/>
    </row>
    <row r="34" spans="1:8">
      <c r="A34" s="316" t="s">
        <v>57</v>
      </c>
      <c r="B34" s="414">
        <v>4059</v>
      </c>
      <c r="C34" s="415" t="s">
        <v>172</v>
      </c>
      <c r="E34" s="986"/>
      <c r="F34" s="987"/>
      <c r="G34" s="621">
        <v>7400</v>
      </c>
      <c r="H34" s="81"/>
    </row>
    <row r="35" spans="1:8">
      <c r="A35" s="636" t="s">
        <v>57</v>
      </c>
      <c r="B35" s="345"/>
      <c r="C35" s="583" t="s">
        <v>18</v>
      </c>
      <c r="D35" s="621"/>
      <c r="E35" s="621"/>
      <c r="F35" s="603"/>
      <c r="G35" s="621">
        <v>7400</v>
      </c>
      <c r="H35" s="81"/>
    </row>
    <row r="36" spans="1:8">
      <c r="A36" s="636" t="s">
        <v>57</v>
      </c>
      <c r="B36" s="345"/>
      <c r="C36" s="583" t="s">
        <v>58</v>
      </c>
      <c r="D36" s="621"/>
      <c r="E36" s="621"/>
      <c r="F36" s="603"/>
      <c r="G36" s="621">
        <v>147090</v>
      </c>
      <c r="H36" s="81"/>
    </row>
    <row r="37" spans="1:8" ht="10.199999999999999" customHeight="1">
      <c r="A37" s="1095"/>
      <c r="B37" s="326"/>
      <c r="C37" s="865"/>
      <c r="D37" s="80"/>
      <c r="E37" s="80"/>
      <c r="F37" s="287"/>
      <c r="G37" s="80"/>
      <c r="H37" s="81"/>
    </row>
    <row r="38" spans="1:8">
      <c r="A38" s="1112" t="s">
        <v>660</v>
      </c>
    </row>
    <row r="39" spans="1:8">
      <c r="A39" s="543" t="s">
        <v>214</v>
      </c>
      <c r="B39" s="375" t="s">
        <v>828</v>
      </c>
    </row>
    <row r="40" spans="1:8">
      <c r="A40" s="543" t="s">
        <v>215</v>
      </c>
      <c r="B40" s="375" t="s">
        <v>837</v>
      </c>
    </row>
    <row r="42" spans="1:8">
      <c r="B42" s="127"/>
      <c r="C42" s="86"/>
      <c r="D42" s="80"/>
      <c r="E42" s="80"/>
      <c r="F42" s="79"/>
      <c r="G42" s="79"/>
    </row>
    <row r="43" spans="1:8">
      <c r="B43" s="127"/>
      <c r="C43" s="367"/>
      <c r="D43" s="368"/>
      <c r="E43" s="367"/>
      <c r="F43" s="368"/>
      <c r="G43" s="79"/>
    </row>
    <row r="44" spans="1:8">
      <c r="B44" s="127"/>
      <c r="C44" s="1219"/>
      <c r="D44" s="76"/>
      <c r="E44" s="76"/>
      <c r="F44" s="1220"/>
      <c r="G44" s="79"/>
    </row>
    <row r="45" spans="1:8">
      <c r="B45" s="127"/>
      <c r="C45" s="86"/>
      <c r="D45" s="80"/>
      <c r="E45" s="80"/>
      <c r="F45" s="79"/>
      <c r="G45" s="79"/>
    </row>
    <row r="46" spans="1:8">
      <c r="B46" s="127"/>
      <c r="C46" s="86"/>
      <c r="D46" s="80"/>
      <c r="E46" s="80"/>
      <c r="F46" s="79"/>
      <c r="G46" s="79"/>
    </row>
    <row r="47" spans="1:8">
      <c r="B47" s="127"/>
      <c r="C47" s="86"/>
      <c r="D47" s="80"/>
      <c r="E47" s="80"/>
      <c r="F47" s="79"/>
      <c r="G47" s="79"/>
    </row>
  </sheetData>
  <autoFilter ref="A14:H14"/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5" fitToHeight="1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C37" transitionEvaluation="1" codeName="Sheet7">
    <tabColor rgb="FF92D050"/>
  </sheetPr>
  <dimension ref="A1:O52"/>
  <sheetViews>
    <sheetView view="pageBreakPreview" topLeftCell="C37" zoomScaleNormal="105" zoomScaleSheetLayoutView="100" workbookViewId="0">
      <selection activeCell="C47" sqref="C47:G52"/>
    </sheetView>
  </sheetViews>
  <sheetFormatPr defaultColWidth="9.109375" defaultRowHeight="13.2"/>
  <cols>
    <col min="1" max="1" width="5.44140625" style="38" customWidth="1"/>
    <col min="2" max="2" width="8.109375" style="39" customWidth="1"/>
    <col min="3" max="3" width="40.77734375" style="60" customWidth="1"/>
    <col min="4" max="4" width="6.5546875" style="60" customWidth="1"/>
    <col min="5" max="5" width="9.77734375" style="60" customWidth="1"/>
    <col min="6" max="6" width="9.33203125" style="60" customWidth="1"/>
    <col min="7" max="7" width="8.5546875" style="60" customWidth="1"/>
    <col min="8" max="8" width="3.33203125" style="60" customWidth="1"/>
    <col min="9" max="15" width="9.109375" style="40"/>
    <col min="16" max="16384" width="9.109375" style="60"/>
  </cols>
  <sheetData>
    <row r="1" spans="1:15" ht="12.6" customHeight="1">
      <c r="A1" s="1182" t="s">
        <v>122</v>
      </c>
      <c r="B1" s="1182"/>
      <c r="C1" s="1182"/>
      <c r="D1" s="1182"/>
      <c r="E1" s="1182"/>
      <c r="F1" s="1182"/>
      <c r="G1" s="1182"/>
      <c r="H1" s="427"/>
      <c r="O1" s="60"/>
    </row>
    <row r="2" spans="1:15" ht="11.4" customHeight="1">
      <c r="A2" s="1182" t="s">
        <v>211</v>
      </c>
      <c r="B2" s="1182"/>
      <c r="C2" s="1182"/>
      <c r="D2" s="1182"/>
      <c r="E2" s="1182"/>
      <c r="F2" s="1182"/>
      <c r="G2" s="1182"/>
      <c r="H2" s="427"/>
      <c r="O2" s="60"/>
    </row>
    <row r="3" spans="1:15">
      <c r="A3" s="1183" t="s">
        <v>595</v>
      </c>
      <c r="B3" s="1183"/>
      <c r="C3" s="1183"/>
      <c r="D3" s="1183"/>
      <c r="E3" s="1183"/>
      <c r="F3" s="1183"/>
      <c r="G3" s="1183"/>
      <c r="H3" s="425"/>
    </row>
    <row r="4" spans="1:15" ht="13.8">
      <c r="A4" s="13"/>
      <c r="B4" s="1184"/>
      <c r="C4" s="1184"/>
      <c r="D4" s="1184"/>
      <c r="E4" s="1184"/>
      <c r="F4" s="1184"/>
      <c r="G4" s="1184"/>
      <c r="H4" s="426"/>
    </row>
    <row r="5" spans="1:15">
      <c r="A5" s="13"/>
      <c r="B5" s="9"/>
      <c r="C5" s="9"/>
      <c r="D5" s="14"/>
      <c r="E5" s="15" t="s">
        <v>12</v>
      </c>
      <c r="F5" s="15" t="s">
        <v>13</v>
      </c>
      <c r="G5" s="15" t="s">
        <v>119</v>
      </c>
      <c r="H5" s="12"/>
    </row>
    <row r="6" spans="1:15" ht="13.95" customHeight="1">
      <c r="A6" s="13"/>
      <c r="B6" s="16" t="s">
        <v>14</v>
      </c>
      <c r="C6" s="9" t="s">
        <v>15</v>
      </c>
      <c r="D6" s="17" t="s">
        <v>58</v>
      </c>
      <c r="E6" s="11">
        <v>392189</v>
      </c>
      <c r="F6" s="11">
        <v>229907</v>
      </c>
      <c r="G6" s="11">
        <f>SUM(E6:F6)</f>
        <v>622096</v>
      </c>
      <c r="H6" s="11"/>
    </row>
    <row r="7" spans="1:15" ht="13.95" customHeight="1">
      <c r="A7" s="13"/>
      <c r="B7" s="16" t="s">
        <v>16</v>
      </c>
      <c r="C7" s="18" t="s">
        <v>17</v>
      </c>
      <c r="D7" s="19"/>
      <c r="E7" s="12"/>
      <c r="F7" s="12"/>
      <c r="G7" s="12"/>
      <c r="H7" s="12"/>
    </row>
    <row r="8" spans="1:15" ht="13.95" customHeight="1">
      <c r="A8" s="13"/>
      <c r="B8" s="16"/>
      <c r="C8" s="18" t="s">
        <v>115</v>
      </c>
      <c r="D8" s="19" t="s">
        <v>58</v>
      </c>
      <c r="E8" s="210">
        <v>0</v>
      </c>
      <c r="F8" s="209">
        <f>G27</f>
        <v>86826</v>
      </c>
      <c r="G8" s="12">
        <f>SUM(E8:F8)</f>
        <v>86826</v>
      </c>
      <c r="H8" s="12"/>
    </row>
    <row r="9" spans="1:15" ht="18.75" customHeight="1">
      <c r="A9" s="13"/>
      <c r="B9" s="20" t="s">
        <v>57</v>
      </c>
      <c r="C9" s="9" t="s">
        <v>27</v>
      </c>
      <c r="D9" s="21" t="s">
        <v>58</v>
      </c>
      <c r="E9" s="22">
        <f>SUM(E6:E8)</f>
        <v>392189</v>
      </c>
      <c r="F9" s="22">
        <f>SUM(F6:F8)</f>
        <v>316733</v>
      </c>
      <c r="G9" s="22">
        <f>SUM(E9:F9)</f>
        <v>708922</v>
      </c>
      <c r="H9" s="11"/>
    </row>
    <row r="10" spans="1:15">
      <c r="A10" s="13"/>
      <c r="B10" s="16"/>
      <c r="C10" s="9"/>
      <c r="D10" s="10"/>
      <c r="E10" s="10"/>
      <c r="F10" s="17"/>
      <c r="G10" s="10"/>
      <c r="H10" s="10"/>
    </row>
    <row r="11" spans="1:15">
      <c r="A11" s="13"/>
      <c r="B11" s="16" t="s">
        <v>28</v>
      </c>
      <c r="C11" s="9" t="s">
        <v>29</v>
      </c>
      <c r="D11" s="9"/>
      <c r="E11" s="9"/>
      <c r="F11" s="23"/>
      <c r="G11" s="9"/>
      <c r="H11" s="9"/>
    </row>
    <row r="12" spans="1:15" s="1" customFormat="1">
      <c r="A12" s="38"/>
      <c r="B12" s="39"/>
      <c r="C12" s="37"/>
      <c r="D12" s="37"/>
      <c r="E12" s="37"/>
      <c r="F12" s="37"/>
      <c r="G12" s="37"/>
      <c r="H12" s="37"/>
    </row>
    <row r="13" spans="1:15" s="1" customFormat="1" ht="13.95" customHeight="1" thickBot="1">
      <c r="A13" s="24"/>
      <c r="B13" s="1185" t="s">
        <v>107</v>
      </c>
      <c r="C13" s="1185"/>
      <c r="D13" s="1185"/>
      <c r="E13" s="1185"/>
      <c r="F13" s="1185"/>
      <c r="G13" s="1185"/>
      <c r="H13" s="211"/>
    </row>
    <row r="14" spans="1:15" s="1" customFormat="1" ht="14.4" thickTop="1" thickBot="1">
      <c r="A14" s="24"/>
      <c r="B14" s="65"/>
      <c r="C14" s="65" t="s">
        <v>30</v>
      </c>
      <c r="D14" s="65"/>
      <c r="E14" s="65"/>
      <c r="F14" s="65"/>
      <c r="G14" s="25" t="s">
        <v>119</v>
      </c>
      <c r="H14" s="12"/>
    </row>
    <row r="15" spans="1:15" ht="13.8" thickTop="1">
      <c r="C15" s="43" t="s">
        <v>18</v>
      </c>
      <c r="E15" s="319"/>
      <c r="F15" s="318"/>
      <c r="G15" s="319"/>
    </row>
    <row r="16" spans="1:15">
      <c r="A16" s="41" t="s">
        <v>62</v>
      </c>
      <c r="B16" s="42">
        <v>4059</v>
      </c>
      <c r="C16" s="43" t="s">
        <v>172</v>
      </c>
      <c r="E16" s="320"/>
      <c r="F16" s="321"/>
      <c r="G16" s="320"/>
    </row>
    <row r="17" spans="1:8">
      <c r="A17" s="322"/>
      <c r="B17" s="46">
        <v>60</v>
      </c>
      <c r="C17" s="45" t="s">
        <v>52</v>
      </c>
      <c r="E17" s="319"/>
      <c r="F17" s="318"/>
      <c r="G17" s="319"/>
    </row>
    <row r="18" spans="1:8">
      <c r="B18" s="42">
        <v>60.051000000000002</v>
      </c>
      <c r="C18" s="43" t="s">
        <v>51</v>
      </c>
      <c r="E18" s="320"/>
      <c r="F18" s="321"/>
      <c r="G18" s="320"/>
    </row>
    <row r="19" spans="1:8">
      <c r="B19" s="61">
        <v>3</v>
      </c>
      <c r="C19" s="44" t="s">
        <v>170</v>
      </c>
      <c r="E19" s="320"/>
      <c r="F19" s="321"/>
      <c r="G19" s="320"/>
    </row>
    <row r="20" spans="1:8">
      <c r="A20" s="322"/>
      <c r="B20" s="46">
        <v>45</v>
      </c>
      <c r="C20" s="317" t="s">
        <v>19</v>
      </c>
      <c r="E20" s="319"/>
      <c r="F20" s="318"/>
      <c r="G20" s="319"/>
    </row>
    <row r="21" spans="1:8" ht="13.95" customHeight="1">
      <c r="A21" s="322"/>
      <c r="B21" s="46" t="s">
        <v>173</v>
      </c>
      <c r="C21" s="317" t="s">
        <v>52</v>
      </c>
      <c r="D21" s="445"/>
      <c r="E21" s="99"/>
      <c r="F21" s="447"/>
      <c r="G21" s="99">
        <v>86826</v>
      </c>
      <c r="H21" s="445" t="s">
        <v>214</v>
      </c>
    </row>
    <row r="22" spans="1:8">
      <c r="A22" s="322" t="s">
        <v>57</v>
      </c>
      <c r="B22" s="46">
        <v>45</v>
      </c>
      <c r="C22" s="317" t="s">
        <v>19</v>
      </c>
      <c r="D22" s="449"/>
      <c r="E22" s="99"/>
      <c r="F22" s="447"/>
      <c r="G22" s="99">
        <f>SUM(G21:G21)</f>
        <v>86826</v>
      </c>
      <c r="H22" s="449"/>
    </row>
    <row r="23" spans="1:8">
      <c r="A23" s="322" t="s">
        <v>57</v>
      </c>
      <c r="B23" s="62" t="s">
        <v>50</v>
      </c>
      <c r="C23" s="317" t="s">
        <v>170</v>
      </c>
      <c r="D23" s="449"/>
      <c r="E23" s="99"/>
      <c r="F23" s="447"/>
      <c r="G23" s="99">
        <f>G22</f>
        <v>86826</v>
      </c>
      <c r="H23" s="449"/>
    </row>
    <row r="24" spans="1:8">
      <c r="A24" s="322" t="s">
        <v>57</v>
      </c>
      <c r="B24" s="47">
        <v>60.051000000000002</v>
      </c>
      <c r="C24" s="48" t="s">
        <v>51</v>
      </c>
      <c r="D24" s="450"/>
      <c r="E24" s="99"/>
      <c r="F24" s="447"/>
      <c r="G24" s="99">
        <f t="shared" ref="G24:G26" si="0">G23</f>
        <v>86826</v>
      </c>
      <c r="H24" s="449"/>
    </row>
    <row r="25" spans="1:8">
      <c r="A25" s="322" t="s">
        <v>57</v>
      </c>
      <c r="B25" s="46">
        <v>60</v>
      </c>
      <c r="C25" s="317" t="s">
        <v>52</v>
      </c>
      <c r="D25" s="449"/>
      <c r="E25" s="99"/>
      <c r="F25" s="447"/>
      <c r="G25" s="99">
        <f t="shared" si="0"/>
        <v>86826</v>
      </c>
      <c r="H25" s="449"/>
    </row>
    <row r="26" spans="1:8">
      <c r="A26" s="322" t="s">
        <v>57</v>
      </c>
      <c r="B26" s="47">
        <v>4059</v>
      </c>
      <c r="C26" s="48" t="s">
        <v>172</v>
      </c>
      <c r="D26" s="451"/>
      <c r="E26" s="99"/>
      <c r="F26" s="447"/>
      <c r="G26" s="99">
        <f t="shared" si="0"/>
        <v>86826</v>
      </c>
      <c r="H26" s="449"/>
    </row>
    <row r="27" spans="1:8">
      <c r="A27" s="49" t="s">
        <v>57</v>
      </c>
      <c r="B27" s="50"/>
      <c r="C27" s="51" t="s">
        <v>18</v>
      </c>
      <c r="D27" s="451"/>
      <c r="E27" s="94"/>
      <c r="F27" s="446"/>
      <c r="G27" s="94">
        <f t="shared" ref="G27" si="1">G26</f>
        <v>86826</v>
      </c>
      <c r="H27" s="449"/>
    </row>
    <row r="28" spans="1:8">
      <c r="A28" s="49" t="s">
        <v>57</v>
      </c>
      <c r="B28" s="50"/>
      <c r="C28" s="51" t="s">
        <v>58</v>
      </c>
      <c r="D28" s="451"/>
      <c r="E28" s="95"/>
      <c r="F28" s="448"/>
      <c r="G28" s="95">
        <f t="shared" ref="G28" si="2">G27</f>
        <v>86826</v>
      </c>
      <c r="H28" s="449"/>
    </row>
    <row r="30" spans="1:8">
      <c r="A30" s="38" t="s">
        <v>651</v>
      </c>
    </row>
    <row r="31" spans="1:8">
      <c r="A31" s="39" t="s">
        <v>813</v>
      </c>
      <c r="B31" s="38" t="s">
        <v>652</v>
      </c>
    </row>
    <row r="32" spans="1:8" ht="28.05" customHeight="1">
      <c r="A32" s="39" t="s">
        <v>104</v>
      </c>
      <c r="B32" s="1180" t="s">
        <v>814</v>
      </c>
      <c r="C32" s="1180"/>
      <c r="D32" s="1180"/>
      <c r="E32" s="1180"/>
      <c r="F32" s="1180"/>
      <c r="G32" s="1180"/>
    </row>
    <row r="33" spans="1:7">
      <c r="A33" s="39" t="s">
        <v>104</v>
      </c>
      <c r="B33" s="1180" t="s">
        <v>815</v>
      </c>
      <c r="C33" s="1180"/>
      <c r="D33" s="1180"/>
      <c r="E33" s="1180"/>
      <c r="F33" s="1180"/>
      <c r="G33" s="1180"/>
    </row>
    <row r="34" spans="1:7">
      <c r="A34" s="39" t="s">
        <v>104</v>
      </c>
      <c r="B34" s="1180" t="s">
        <v>817</v>
      </c>
      <c r="C34" s="1180"/>
      <c r="D34" s="1180"/>
      <c r="E34" s="1180"/>
      <c r="F34" s="1180"/>
      <c r="G34" s="1180"/>
    </row>
    <row r="35" spans="1:7">
      <c r="A35" s="39" t="s">
        <v>104</v>
      </c>
      <c r="B35" s="1180" t="s">
        <v>653</v>
      </c>
      <c r="C35" s="1180"/>
      <c r="D35" s="1180"/>
      <c r="E35" s="1180"/>
      <c r="F35" s="1180"/>
      <c r="G35" s="1180"/>
    </row>
    <row r="36" spans="1:7">
      <c r="A36" s="39" t="s">
        <v>104</v>
      </c>
      <c r="B36" s="1180" t="s">
        <v>654</v>
      </c>
      <c r="C36" s="1180"/>
      <c r="D36" s="1180"/>
      <c r="E36" s="1180"/>
      <c r="F36" s="1180"/>
      <c r="G36" s="1180"/>
    </row>
    <row r="37" spans="1:7">
      <c r="A37" s="39" t="s">
        <v>104</v>
      </c>
      <c r="B37" s="1180" t="s">
        <v>734</v>
      </c>
      <c r="C37" s="1180"/>
      <c r="D37" s="1180"/>
      <c r="E37" s="1180"/>
      <c r="F37" s="1180"/>
      <c r="G37" s="1180"/>
    </row>
    <row r="38" spans="1:7" ht="13.95" customHeight="1">
      <c r="A38" s="39" t="s">
        <v>104</v>
      </c>
      <c r="B38" s="1180" t="s">
        <v>655</v>
      </c>
      <c r="C38" s="1180"/>
      <c r="D38" s="1180"/>
      <c r="E38" s="1180"/>
      <c r="F38" s="1180"/>
      <c r="G38" s="1180"/>
    </row>
    <row r="39" spans="1:7" ht="13.95" customHeight="1">
      <c r="A39" s="39" t="s">
        <v>104</v>
      </c>
      <c r="B39" s="1180" t="s">
        <v>656</v>
      </c>
      <c r="C39" s="1180"/>
      <c r="D39" s="1180"/>
      <c r="E39" s="1180"/>
      <c r="F39" s="1180"/>
      <c r="G39" s="1180"/>
    </row>
    <row r="40" spans="1:7">
      <c r="A40" s="39" t="s">
        <v>104</v>
      </c>
      <c r="B40" s="1180" t="s">
        <v>657</v>
      </c>
      <c r="C40" s="1180"/>
      <c r="D40" s="1180"/>
      <c r="E40" s="1180"/>
      <c r="F40" s="1180"/>
      <c r="G40" s="1180"/>
    </row>
    <row r="41" spans="1:7" ht="27" customHeight="1">
      <c r="A41" s="39" t="s">
        <v>104</v>
      </c>
      <c r="B41" s="1180" t="s">
        <v>658</v>
      </c>
      <c r="C41" s="1180"/>
      <c r="D41" s="1180"/>
      <c r="E41" s="1180"/>
      <c r="F41" s="1180"/>
      <c r="G41" s="1180"/>
    </row>
    <row r="42" spans="1:7" ht="13.95" customHeight="1">
      <c r="A42" s="39" t="s">
        <v>104</v>
      </c>
      <c r="B42" s="1180" t="s">
        <v>663</v>
      </c>
      <c r="C42" s="1180"/>
      <c r="D42" s="1180"/>
      <c r="E42" s="1180"/>
      <c r="F42" s="1180"/>
      <c r="G42" s="1180"/>
    </row>
    <row r="43" spans="1:7">
      <c r="A43" s="39" t="s">
        <v>104</v>
      </c>
      <c r="B43" s="1180" t="s">
        <v>659</v>
      </c>
      <c r="C43" s="1180"/>
      <c r="D43" s="1180"/>
      <c r="E43" s="1180"/>
      <c r="F43" s="1180"/>
      <c r="G43" s="1180"/>
    </row>
    <row r="44" spans="1:7">
      <c r="A44" s="39" t="s">
        <v>104</v>
      </c>
      <c r="B44" s="1181" t="s">
        <v>764</v>
      </c>
      <c r="C44" s="1181"/>
      <c r="D44" s="1181"/>
      <c r="E44" s="1181"/>
      <c r="F44" s="1181"/>
      <c r="G44" s="1181"/>
    </row>
    <row r="45" spans="1:7" ht="28.2" customHeight="1">
      <c r="A45" s="39" t="s">
        <v>104</v>
      </c>
      <c r="B45" s="1180" t="s">
        <v>816</v>
      </c>
      <c r="C45" s="1180"/>
      <c r="D45" s="1180"/>
      <c r="E45" s="1180"/>
      <c r="F45" s="1180"/>
      <c r="G45" s="1180"/>
    </row>
    <row r="46" spans="1:7">
      <c r="A46" s="433"/>
    </row>
    <row r="47" spans="1:7">
      <c r="C47" s="1221"/>
      <c r="D47" s="1221"/>
      <c r="E47" s="1221"/>
      <c r="F47" s="1221"/>
      <c r="G47" s="1221"/>
    </row>
    <row r="48" spans="1:7">
      <c r="C48" s="1222"/>
      <c r="D48" s="208"/>
      <c r="E48" s="1222"/>
      <c r="F48" s="208"/>
      <c r="G48" s="1221"/>
    </row>
    <row r="49" spans="3:7">
      <c r="C49" s="1223"/>
      <c r="D49" s="1224"/>
      <c r="E49" s="1224"/>
      <c r="F49" s="1225"/>
      <c r="G49" s="1221"/>
    </row>
    <row r="50" spans="3:7">
      <c r="C50" s="1221"/>
      <c r="D50" s="1221"/>
      <c r="E50" s="1221"/>
      <c r="F50" s="1221"/>
      <c r="G50" s="1221"/>
    </row>
    <row r="51" spans="3:7">
      <c r="C51" s="1221"/>
      <c r="D51" s="1221"/>
      <c r="E51" s="1221"/>
      <c r="F51" s="1221"/>
      <c r="G51" s="1221"/>
    </row>
    <row r="52" spans="3:7">
      <c r="C52" s="1221"/>
      <c r="D52" s="1221"/>
      <c r="E52" s="1221"/>
      <c r="F52" s="1221"/>
      <c r="G52" s="1221"/>
    </row>
  </sheetData>
  <autoFilter ref="A14:O14"/>
  <mergeCells count="19">
    <mergeCell ref="B44:G44"/>
    <mergeCell ref="B45:G45"/>
    <mergeCell ref="A1:G1"/>
    <mergeCell ref="A2:G2"/>
    <mergeCell ref="A3:G3"/>
    <mergeCell ref="B4:G4"/>
    <mergeCell ref="B13:G13"/>
    <mergeCell ref="B32:G32"/>
    <mergeCell ref="B33:G33"/>
    <mergeCell ref="B34:G34"/>
    <mergeCell ref="B35:G35"/>
    <mergeCell ref="B36:G36"/>
    <mergeCell ref="B42:G42"/>
    <mergeCell ref="B43:G43"/>
    <mergeCell ref="B37:G37"/>
    <mergeCell ref="B38:G38"/>
    <mergeCell ref="B39:G39"/>
    <mergeCell ref="B40:G40"/>
    <mergeCell ref="B41:G41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3" fitToHeight="15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C13" transitionEvaluation="1">
    <tabColor rgb="FF92D050"/>
  </sheetPr>
  <dimension ref="A1:L37"/>
  <sheetViews>
    <sheetView view="pageBreakPreview" topLeftCell="C13" zoomScaleNormal="105" zoomScaleSheetLayoutView="100" workbookViewId="0">
      <selection activeCell="C31" sqref="C31:H37"/>
    </sheetView>
  </sheetViews>
  <sheetFormatPr defaultColWidth="9.109375" defaultRowHeight="13.2"/>
  <cols>
    <col min="1" max="1" width="6.44140625" style="539" customWidth="1"/>
    <col min="2" max="2" width="8.109375" style="540" customWidth="1"/>
    <col min="3" max="3" width="40.77734375" style="534" customWidth="1"/>
    <col min="4" max="4" width="6.77734375" style="534" customWidth="1"/>
    <col min="5" max="5" width="10.33203125" style="534" customWidth="1"/>
    <col min="6" max="6" width="11.109375" style="534" customWidth="1"/>
    <col min="7" max="7" width="8.5546875" style="534" customWidth="1"/>
    <col min="8" max="8" width="3.21875" style="534" customWidth="1"/>
    <col min="9" max="12" width="9.109375" style="533"/>
    <col min="13" max="16384" width="9.109375" style="534"/>
  </cols>
  <sheetData>
    <row r="1" spans="1:12" ht="12.6" customHeight="1">
      <c r="A1" s="1186" t="s">
        <v>267</v>
      </c>
      <c r="B1" s="1186"/>
      <c r="C1" s="1186"/>
      <c r="D1" s="1186"/>
      <c r="E1" s="1186"/>
      <c r="F1" s="1186"/>
      <c r="G1" s="1186"/>
      <c r="H1" s="532"/>
      <c r="L1" s="534"/>
    </row>
    <row r="2" spans="1:12" ht="13.95" customHeight="1">
      <c r="A2" s="1186" t="s">
        <v>268</v>
      </c>
      <c r="B2" s="1186"/>
      <c r="C2" s="1186"/>
      <c r="D2" s="1186"/>
      <c r="E2" s="1186"/>
      <c r="F2" s="1186"/>
      <c r="G2" s="1186"/>
      <c r="H2" s="532"/>
      <c r="L2" s="534"/>
    </row>
    <row r="3" spans="1:12" ht="13.95" customHeight="1">
      <c r="A3" s="1187" t="s">
        <v>596</v>
      </c>
      <c r="B3" s="1187"/>
      <c r="C3" s="1187"/>
      <c r="D3" s="1187"/>
      <c r="E3" s="1187"/>
      <c r="F3" s="1187"/>
      <c r="G3" s="1187"/>
      <c r="H3" s="444"/>
    </row>
    <row r="4" spans="1:12" ht="13.95" customHeight="1">
      <c r="A4" s="354"/>
      <c r="B4" s="1188"/>
      <c r="C4" s="1188"/>
      <c r="D4" s="1188"/>
      <c r="E4" s="1188"/>
      <c r="F4" s="1188"/>
      <c r="G4" s="1188"/>
      <c r="H4" s="291"/>
    </row>
    <row r="5" spans="1:12" ht="13.9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12" ht="13.95" customHeight="1">
      <c r="A6" s="354"/>
      <c r="B6" s="356" t="s">
        <v>14</v>
      </c>
      <c r="C6" s="296" t="s">
        <v>15</v>
      </c>
      <c r="D6" s="362" t="s">
        <v>58</v>
      </c>
      <c r="E6" s="293">
        <v>189226</v>
      </c>
      <c r="F6" s="293">
        <v>25000</v>
      </c>
      <c r="G6" s="293">
        <f>SUM(E6:F6)</f>
        <v>214226</v>
      </c>
      <c r="H6" s="293"/>
    </row>
    <row r="7" spans="1:12" ht="13.9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294"/>
    </row>
    <row r="8" spans="1:12" ht="13.95" customHeight="1">
      <c r="A8" s="354"/>
      <c r="B8" s="356"/>
      <c r="C8" s="359" t="s">
        <v>115</v>
      </c>
      <c r="D8" s="460" t="s">
        <v>58</v>
      </c>
      <c r="E8" s="537">
        <f>G23</f>
        <v>690</v>
      </c>
      <c r="F8" s="538">
        <v>0</v>
      </c>
      <c r="G8" s="294">
        <f>SUM(E8:F8)</f>
        <v>690</v>
      </c>
      <c r="H8" s="294"/>
    </row>
    <row r="9" spans="1:12" ht="13.9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189916</v>
      </c>
      <c r="F9" s="463">
        <f>SUM(F6:F8)</f>
        <v>25000</v>
      </c>
      <c r="G9" s="463">
        <f>SUM(E9:F9)</f>
        <v>214916</v>
      </c>
      <c r="H9" s="293"/>
    </row>
    <row r="10" spans="1:12" ht="13.95" customHeight="1">
      <c r="A10" s="354"/>
      <c r="B10" s="356"/>
      <c r="C10" s="296"/>
      <c r="D10" s="295"/>
      <c r="E10" s="295"/>
      <c r="F10" s="362"/>
      <c r="G10" s="295"/>
      <c r="H10" s="295"/>
    </row>
    <row r="11" spans="1:12" ht="13.9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12" s="66" customFormat="1">
      <c r="A12" s="539"/>
      <c r="B12" s="540"/>
      <c r="C12" s="541"/>
      <c r="D12" s="541"/>
      <c r="E12" s="541"/>
      <c r="F12" s="541"/>
      <c r="G12" s="541"/>
      <c r="H12" s="541"/>
    </row>
    <row r="13" spans="1:12" s="66" customFormat="1" ht="13.95" customHeight="1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12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12" s="66" customFormat="1" ht="15" customHeight="1" thickTop="1">
      <c r="A15" s="542"/>
      <c r="B15" s="543"/>
      <c r="C15" s="544" t="s">
        <v>61</v>
      </c>
      <c r="D15" s="545"/>
      <c r="E15" s="122"/>
      <c r="F15" s="122"/>
      <c r="G15" s="474"/>
      <c r="H15" s="474"/>
    </row>
    <row r="16" spans="1:12" s="66" customFormat="1" ht="15" customHeight="1">
      <c r="A16" s="542" t="s">
        <v>62</v>
      </c>
      <c r="B16" s="546">
        <v>2425</v>
      </c>
      <c r="C16" s="544" t="s">
        <v>269</v>
      </c>
      <c r="D16" s="547"/>
      <c r="E16" s="122"/>
      <c r="F16" s="122"/>
      <c r="G16" s="82"/>
      <c r="H16" s="82"/>
    </row>
    <row r="17" spans="1:12" s="66" customFormat="1" ht="15" customHeight="1">
      <c r="A17" s="542"/>
      <c r="B17" s="548">
        <v>1E-3</v>
      </c>
      <c r="C17" s="544" t="s">
        <v>38</v>
      </c>
      <c r="D17" s="547"/>
      <c r="E17" s="122"/>
      <c r="F17" s="122"/>
      <c r="G17" s="82"/>
      <c r="H17" s="82"/>
    </row>
    <row r="18" spans="1:12" s="66" customFormat="1" ht="15" customHeight="1">
      <c r="A18" s="542"/>
      <c r="B18" s="549">
        <v>0.44</v>
      </c>
      <c r="C18" s="550" t="s">
        <v>64</v>
      </c>
      <c r="D18" s="547"/>
      <c r="E18" s="122"/>
      <c r="F18" s="122"/>
      <c r="G18" s="82"/>
      <c r="H18" s="82"/>
    </row>
    <row r="19" spans="1:12" ht="15" customHeight="1">
      <c r="A19" s="542"/>
      <c r="B19" s="551" t="s">
        <v>281</v>
      </c>
      <c r="C19" s="552" t="s">
        <v>259</v>
      </c>
      <c r="D19" s="289"/>
      <c r="E19" s="564"/>
      <c r="F19" s="290"/>
      <c r="G19" s="565">
        <v>690</v>
      </c>
      <c r="H19" s="289"/>
      <c r="I19" s="534"/>
      <c r="J19" s="534"/>
      <c r="K19" s="534"/>
      <c r="L19" s="534"/>
    </row>
    <row r="20" spans="1:12" ht="15" customHeight="1">
      <c r="A20" s="542" t="s">
        <v>57</v>
      </c>
      <c r="B20" s="549">
        <v>0.44</v>
      </c>
      <c r="C20" s="552" t="s">
        <v>64</v>
      </c>
      <c r="D20" s="70"/>
      <c r="E20" s="72"/>
      <c r="F20" s="290"/>
      <c r="G20" s="72">
        <f>SUM(G18:G19)</f>
        <v>690</v>
      </c>
      <c r="H20" s="70"/>
      <c r="I20" s="534"/>
      <c r="J20" s="534"/>
      <c r="K20" s="534"/>
      <c r="L20" s="534"/>
    </row>
    <row r="21" spans="1:12" ht="15" customHeight="1">
      <c r="A21" s="553" t="s">
        <v>57</v>
      </c>
      <c r="B21" s="554">
        <v>1E-3</v>
      </c>
      <c r="C21" s="555" t="s">
        <v>38</v>
      </c>
      <c r="E21" s="566"/>
      <c r="F21" s="288"/>
      <c r="G21" s="566">
        <f t="shared" ref="G21:G22" si="0">G20</f>
        <v>690</v>
      </c>
    </row>
    <row r="22" spans="1:12" ht="15" customHeight="1">
      <c r="A22" s="553" t="s">
        <v>57</v>
      </c>
      <c r="B22" s="556">
        <v>2425</v>
      </c>
      <c r="C22" s="557" t="s">
        <v>269</v>
      </c>
      <c r="D22" s="567"/>
      <c r="E22" s="567"/>
      <c r="F22" s="290"/>
      <c r="G22" s="567">
        <f t="shared" si="0"/>
        <v>690</v>
      </c>
    </row>
    <row r="23" spans="1:12" ht="15" customHeight="1">
      <c r="A23" s="558" t="s">
        <v>57</v>
      </c>
      <c r="B23" s="559"/>
      <c r="C23" s="560" t="s">
        <v>61</v>
      </c>
      <c r="D23" s="567"/>
      <c r="E23" s="567"/>
      <c r="F23" s="290"/>
      <c r="G23" s="567">
        <f t="shared" ref="G23" si="1">G22</f>
        <v>690</v>
      </c>
    </row>
    <row r="24" spans="1:12" ht="15" customHeight="1">
      <c r="A24" s="561" t="s">
        <v>57</v>
      </c>
      <c r="B24" s="562"/>
      <c r="C24" s="563" t="s">
        <v>58</v>
      </c>
      <c r="D24" s="567"/>
      <c r="E24" s="567"/>
      <c r="F24" s="290"/>
      <c r="G24" s="567">
        <f t="shared" ref="G24" si="2">G23</f>
        <v>690</v>
      </c>
    </row>
    <row r="31" spans="1:12">
      <c r="C31" s="1226"/>
      <c r="D31" s="1226"/>
      <c r="E31" s="1226"/>
      <c r="F31" s="1226"/>
      <c r="G31" s="1226"/>
      <c r="H31" s="1226"/>
    </row>
    <row r="32" spans="1:12">
      <c r="C32" s="1226"/>
      <c r="D32" s="1226"/>
      <c r="E32" s="1226"/>
      <c r="F32" s="1226"/>
      <c r="G32" s="1226"/>
      <c r="H32" s="1226"/>
    </row>
    <row r="33" spans="3:8">
      <c r="C33" s="367"/>
      <c r="D33" s="368"/>
      <c r="E33" s="367"/>
      <c r="F33" s="368"/>
      <c r="G33" s="1226"/>
      <c r="H33" s="1226"/>
    </row>
    <row r="34" spans="3:8">
      <c r="C34" s="808"/>
      <c r="D34" s="76"/>
      <c r="E34" s="76"/>
      <c r="F34" s="1220"/>
      <c r="G34" s="1226"/>
      <c r="H34" s="1226"/>
    </row>
    <row r="35" spans="3:8">
      <c r="C35" s="1226"/>
      <c r="D35" s="1226"/>
      <c r="E35" s="1226"/>
      <c r="F35" s="1226"/>
      <c r="G35" s="1226"/>
      <c r="H35" s="1226"/>
    </row>
    <row r="36" spans="3:8">
      <c r="C36" s="1226"/>
      <c r="D36" s="1226"/>
      <c r="E36" s="1226"/>
      <c r="F36" s="1226"/>
      <c r="G36" s="1226"/>
      <c r="H36" s="1226"/>
    </row>
    <row r="37" spans="3:8">
      <c r="C37" s="1226"/>
      <c r="D37" s="1226"/>
      <c r="E37" s="1226"/>
      <c r="F37" s="1226"/>
      <c r="G37" s="1226"/>
      <c r="H37" s="1226"/>
    </row>
  </sheetData>
  <autoFilter ref="A14:L14"/>
  <mergeCells count="5">
    <mergeCell ref="B13:G13"/>
    <mergeCell ref="A1:G1"/>
    <mergeCell ref="A2:G2"/>
    <mergeCell ref="A3:G3"/>
    <mergeCell ref="B4:G4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" fitToHeight="15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C19" transitionEvaluation="1" codeName="Sheet8">
    <tabColor rgb="FF92D050"/>
  </sheetPr>
  <dimension ref="A1:I40"/>
  <sheetViews>
    <sheetView view="pageBreakPreview" topLeftCell="C19" zoomScaleNormal="115" zoomScaleSheetLayoutView="100" workbookViewId="0">
      <selection activeCell="C34" sqref="C34:I40"/>
    </sheetView>
  </sheetViews>
  <sheetFormatPr defaultColWidth="12.44140625" defaultRowHeight="13.2"/>
  <cols>
    <col min="1" max="1" width="6.33203125" style="79" customWidth="1"/>
    <col min="2" max="2" width="8.109375" style="88" customWidth="1"/>
    <col min="3" max="3" width="40.77734375" style="79" customWidth="1"/>
    <col min="4" max="4" width="7.77734375" style="81" customWidth="1"/>
    <col min="5" max="5" width="10.33203125" style="81" customWidth="1"/>
    <col min="6" max="6" width="9.88671875" style="78" customWidth="1"/>
    <col min="7" max="7" width="8.5546875" style="78" customWidth="1"/>
    <col min="8" max="8" width="3.33203125" style="350" customWidth="1"/>
    <col min="9" max="16384" width="12.44140625" style="78"/>
  </cols>
  <sheetData>
    <row r="1" spans="1:8" ht="13.5" customHeight="1">
      <c r="A1" s="1191" t="s">
        <v>6</v>
      </c>
      <c r="B1" s="1191"/>
      <c r="C1" s="1191"/>
      <c r="D1" s="1191"/>
      <c r="E1" s="1191"/>
      <c r="F1" s="1191"/>
      <c r="G1" s="1191"/>
      <c r="H1" s="568"/>
    </row>
    <row r="2" spans="1:8" ht="16.2" customHeight="1">
      <c r="A2" s="1192" t="s">
        <v>378</v>
      </c>
      <c r="B2" s="1192"/>
      <c r="C2" s="1192"/>
      <c r="D2" s="1192"/>
      <c r="E2" s="1192"/>
      <c r="F2" s="1192"/>
      <c r="G2" s="1192"/>
      <c r="H2" s="570"/>
    </row>
    <row r="3" spans="1:8" ht="14.4" customHeight="1">
      <c r="A3" s="1187" t="s">
        <v>597</v>
      </c>
      <c r="B3" s="1187"/>
      <c r="C3" s="1187"/>
      <c r="D3" s="1187"/>
      <c r="E3" s="1187"/>
      <c r="F3" s="1187"/>
      <c r="G3" s="1187"/>
      <c r="H3" s="444"/>
    </row>
    <row r="4" spans="1:8" ht="13.5" customHeight="1">
      <c r="A4" s="354"/>
      <c r="B4" s="1188"/>
      <c r="C4" s="1188"/>
      <c r="D4" s="1188"/>
      <c r="E4" s="1188"/>
      <c r="F4" s="1188"/>
      <c r="G4" s="1188"/>
      <c r="H4" s="360"/>
    </row>
    <row r="5" spans="1:8" ht="13.5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460"/>
    </row>
    <row r="6" spans="1:8" ht="13.5" customHeight="1">
      <c r="A6" s="354"/>
      <c r="B6" s="356" t="s">
        <v>14</v>
      </c>
      <c r="C6" s="296" t="s">
        <v>15</v>
      </c>
      <c r="D6" s="362" t="s">
        <v>58</v>
      </c>
      <c r="E6" s="293">
        <v>351934</v>
      </c>
      <c r="F6" s="293">
        <v>188312</v>
      </c>
      <c r="G6" s="293">
        <f>SUM(E6:F6)</f>
        <v>540246</v>
      </c>
      <c r="H6" s="362"/>
    </row>
    <row r="7" spans="1:8" ht="13.5" customHeight="1">
      <c r="A7" s="354"/>
      <c r="B7" s="356" t="s">
        <v>16</v>
      </c>
      <c r="C7" s="359" t="s">
        <v>17</v>
      </c>
      <c r="D7" s="460"/>
      <c r="E7" s="294"/>
      <c r="F7" s="294"/>
      <c r="G7" s="294"/>
      <c r="H7" s="460"/>
    </row>
    <row r="8" spans="1:8" ht="13.5" customHeight="1">
      <c r="A8" s="354"/>
      <c r="B8" s="356"/>
      <c r="C8" s="359" t="s">
        <v>115</v>
      </c>
      <c r="D8" s="460" t="s">
        <v>58</v>
      </c>
      <c r="E8" s="571">
        <v>0</v>
      </c>
      <c r="F8" s="461">
        <f>G26</f>
        <v>15000</v>
      </c>
      <c r="G8" s="294">
        <f>SUM(E8:F8)</f>
        <v>15000</v>
      </c>
      <c r="H8" s="460"/>
    </row>
    <row r="9" spans="1:8">
      <c r="A9" s="354"/>
      <c r="B9" s="361" t="s">
        <v>57</v>
      </c>
      <c r="C9" s="296" t="s">
        <v>27</v>
      </c>
      <c r="D9" s="462" t="s">
        <v>58</v>
      </c>
      <c r="E9" s="463">
        <f>SUM(E6:E8)</f>
        <v>351934</v>
      </c>
      <c r="F9" s="463">
        <f>SUM(F6:F8)</f>
        <v>203312</v>
      </c>
      <c r="G9" s="463">
        <f>SUM(E9:F9)</f>
        <v>555246</v>
      </c>
      <c r="H9" s="362"/>
    </row>
    <row r="10" spans="1:8">
      <c r="A10" s="354"/>
      <c r="B10" s="356"/>
      <c r="C10" s="296"/>
      <c r="D10" s="295"/>
      <c r="E10" s="295"/>
      <c r="F10" s="362"/>
      <c r="G10" s="295"/>
      <c r="H10" s="362"/>
    </row>
    <row r="11" spans="1:8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363"/>
    </row>
    <row r="12" spans="1:8" s="66" customFormat="1" ht="11.4" customHeight="1">
      <c r="H12" s="572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460"/>
    </row>
    <row r="15" spans="1:8" ht="13.8" thickTop="1">
      <c r="A15" s="86"/>
      <c r="B15" s="127"/>
      <c r="C15" s="573" t="s">
        <v>18</v>
      </c>
    </row>
    <row r="16" spans="1:8" ht="26.4">
      <c r="A16" s="86" t="s">
        <v>62</v>
      </c>
      <c r="B16" s="575">
        <v>4202</v>
      </c>
      <c r="C16" s="415" t="s">
        <v>272</v>
      </c>
    </row>
    <row r="17" spans="1:8">
      <c r="A17" s="576"/>
      <c r="B17" s="577">
        <v>4</v>
      </c>
      <c r="C17" s="413" t="s">
        <v>4</v>
      </c>
    </row>
    <row r="18" spans="1:8">
      <c r="A18" s="576"/>
      <c r="B18" s="578">
        <v>4.8</v>
      </c>
      <c r="C18" s="415" t="s">
        <v>24</v>
      </c>
    </row>
    <row r="19" spans="1:8">
      <c r="A19" s="576"/>
      <c r="B19" s="579">
        <v>60</v>
      </c>
      <c r="C19" s="413" t="s">
        <v>51</v>
      </c>
    </row>
    <row r="20" spans="1:8">
      <c r="A20" s="1069" t="s">
        <v>217</v>
      </c>
      <c r="B20" s="579" t="s">
        <v>664</v>
      </c>
      <c r="C20" s="413" t="s">
        <v>665</v>
      </c>
      <c r="D20" s="287"/>
      <c r="F20" s="580"/>
      <c r="G20" s="81">
        <v>10000</v>
      </c>
      <c r="H20" s="594" t="s">
        <v>214</v>
      </c>
    </row>
    <row r="21" spans="1:8">
      <c r="A21" s="1069" t="s">
        <v>217</v>
      </c>
      <c r="B21" s="579" t="s">
        <v>278</v>
      </c>
      <c r="C21" s="413" t="s">
        <v>668</v>
      </c>
      <c r="D21" s="287"/>
      <c r="E21" s="595"/>
      <c r="F21" s="581"/>
      <c r="G21" s="595">
        <v>5000</v>
      </c>
      <c r="H21" s="594" t="s">
        <v>215</v>
      </c>
    </row>
    <row r="22" spans="1:8">
      <c r="A22" s="576" t="s">
        <v>57</v>
      </c>
      <c r="B22" s="579">
        <v>60</v>
      </c>
      <c r="C22" s="413" t="s">
        <v>51</v>
      </c>
      <c r="D22" s="80"/>
      <c r="E22" s="595"/>
      <c r="F22" s="581"/>
      <c r="G22" s="595">
        <f>SUM(G20:G21)</f>
        <v>15000</v>
      </c>
      <c r="H22" s="594"/>
    </row>
    <row r="23" spans="1:8">
      <c r="A23" s="576" t="s">
        <v>57</v>
      </c>
      <c r="B23" s="578">
        <v>4.8</v>
      </c>
      <c r="C23" s="415" t="s">
        <v>24</v>
      </c>
      <c r="D23" s="80"/>
      <c r="E23" s="595"/>
      <c r="F23" s="581"/>
      <c r="G23" s="595">
        <f t="shared" ref="G23:G27" si="0">G22</f>
        <v>15000</v>
      </c>
      <c r="H23" s="594"/>
    </row>
    <row r="24" spans="1:8">
      <c r="A24" s="576" t="s">
        <v>57</v>
      </c>
      <c r="B24" s="577">
        <v>4</v>
      </c>
      <c r="C24" s="413" t="s">
        <v>4</v>
      </c>
      <c r="D24" s="80"/>
      <c r="E24" s="595"/>
      <c r="F24" s="581"/>
      <c r="G24" s="595">
        <f t="shared" si="0"/>
        <v>15000</v>
      </c>
      <c r="H24" s="594"/>
    </row>
    <row r="25" spans="1:8" ht="26.4">
      <c r="A25" s="86" t="s">
        <v>57</v>
      </c>
      <c r="B25" s="575">
        <v>4202</v>
      </c>
      <c r="C25" s="415" t="s">
        <v>272</v>
      </c>
      <c r="D25" s="595"/>
      <c r="E25" s="595"/>
      <c r="F25" s="581"/>
      <c r="G25" s="595">
        <f t="shared" si="0"/>
        <v>15000</v>
      </c>
      <c r="H25" s="594"/>
    </row>
    <row r="26" spans="1:8">
      <c r="A26" s="582" t="s">
        <v>57</v>
      </c>
      <c r="B26" s="345"/>
      <c r="C26" s="583" t="s">
        <v>18</v>
      </c>
      <c r="D26" s="595"/>
      <c r="E26" s="595"/>
      <c r="F26" s="581"/>
      <c r="G26" s="595">
        <f t="shared" si="0"/>
        <v>15000</v>
      </c>
      <c r="H26" s="594"/>
    </row>
    <row r="27" spans="1:8">
      <c r="A27" s="582" t="s">
        <v>57</v>
      </c>
      <c r="B27" s="345"/>
      <c r="C27" s="583" t="s">
        <v>58</v>
      </c>
      <c r="D27" s="595"/>
      <c r="E27" s="595"/>
      <c r="F27" s="581"/>
      <c r="G27" s="595">
        <f t="shared" si="0"/>
        <v>15000</v>
      </c>
      <c r="H27" s="594"/>
    </row>
    <row r="28" spans="1:8">
      <c r="A28" s="584" t="s">
        <v>217</v>
      </c>
      <c r="B28" s="316" t="s">
        <v>666</v>
      </c>
      <c r="D28" s="580"/>
      <c r="E28" s="580"/>
      <c r="F28" s="580"/>
      <c r="G28" s="580"/>
      <c r="H28" s="580"/>
    </row>
    <row r="29" spans="1:8">
      <c r="A29" s="584"/>
      <c r="B29" s="316"/>
      <c r="D29" s="580"/>
      <c r="E29" s="580"/>
      <c r="F29" s="580"/>
      <c r="G29" s="580"/>
      <c r="H29" s="580"/>
    </row>
    <row r="30" spans="1:8" s="542" customFormat="1" ht="15" customHeight="1">
      <c r="A30" s="553" t="s">
        <v>667</v>
      </c>
      <c r="B30" s="585"/>
      <c r="C30" s="553"/>
      <c r="D30" s="586"/>
      <c r="E30" s="586"/>
      <c r="H30" s="587"/>
    </row>
    <row r="31" spans="1:8">
      <c r="A31" s="589" t="s">
        <v>214</v>
      </c>
      <c r="B31" s="1189" t="s">
        <v>773</v>
      </c>
      <c r="C31" s="1189"/>
      <c r="D31" s="1189"/>
      <c r="E31" s="1189"/>
      <c r="F31" s="1189"/>
      <c r="G31" s="1189"/>
    </row>
    <row r="32" spans="1:8" s="542" customFormat="1" ht="15" customHeight="1">
      <c r="A32" s="589" t="s">
        <v>215</v>
      </c>
      <c r="B32" s="1190" t="s">
        <v>669</v>
      </c>
      <c r="C32" s="1190"/>
      <c r="D32" s="1190"/>
      <c r="E32" s="1190"/>
      <c r="F32" s="1190"/>
      <c r="G32" s="1190"/>
      <c r="H32" s="587"/>
    </row>
    <row r="33" spans="1:9" s="347" customFormat="1" ht="16.2" customHeight="1">
      <c r="A33" s="590"/>
      <c r="B33" s="591"/>
      <c r="C33" s="342"/>
      <c r="D33" s="592"/>
      <c r="E33" s="592"/>
      <c r="H33" s="593"/>
    </row>
    <row r="34" spans="1:9" s="347" customFormat="1" ht="16.2" customHeight="1">
      <c r="A34" s="590"/>
      <c r="B34" s="591"/>
      <c r="C34" s="342"/>
      <c r="D34" s="639"/>
      <c r="E34" s="639"/>
      <c r="F34" s="342"/>
      <c r="G34" s="342"/>
      <c r="H34" s="590"/>
      <c r="I34" s="342"/>
    </row>
    <row r="35" spans="1:9">
      <c r="C35" s="367"/>
      <c r="D35" s="368"/>
      <c r="E35" s="367"/>
      <c r="F35" s="368"/>
      <c r="G35" s="79"/>
      <c r="H35" s="584"/>
      <c r="I35" s="79"/>
    </row>
    <row r="36" spans="1:9">
      <c r="C36" s="808"/>
      <c r="D36" s="76"/>
      <c r="E36" s="76"/>
      <c r="F36" s="1220"/>
      <c r="G36" s="79"/>
      <c r="H36" s="584"/>
      <c r="I36" s="79"/>
    </row>
    <row r="37" spans="1:9">
      <c r="D37" s="80"/>
      <c r="E37" s="80"/>
      <c r="F37" s="79"/>
      <c r="G37" s="79"/>
      <c r="H37" s="584"/>
      <c r="I37" s="79"/>
    </row>
    <row r="38" spans="1:9">
      <c r="D38" s="80"/>
      <c r="E38" s="80"/>
      <c r="F38" s="79"/>
      <c r="G38" s="79"/>
      <c r="H38" s="584"/>
      <c r="I38" s="79"/>
    </row>
    <row r="39" spans="1:9">
      <c r="D39" s="80"/>
      <c r="E39" s="80"/>
      <c r="F39" s="79"/>
      <c r="G39" s="79"/>
      <c r="H39" s="584"/>
      <c r="I39" s="79"/>
    </row>
    <row r="40" spans="1:9">
      <c r="D40" s="80"/>
      <c r="E40" s="80"/>
      <c r="F40" s="79"/>
      <c r="G40" s="79"/>
      <c r="H40" s="584"/>
      <c r="I40" s="79"/>
    </row>
  </sheetData>
  <autoFilter ref="A14:H14"/>
  <mergeCells count="7">
    <mergeCell ref="B31:G31"/>
    <mergeCell ref="B32:G32"/>
    <mergeCell ref="A1:G1"/>
    <mergeCell ref="A2:G2"/>
    <mergeCell ref="A3:G3"/>
    <mergeCell ref="B4:G4"/>
    <mergeCell ref="B13:G1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5" fitToHeight="15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13" transitionEvaluation="1" codeName="Sheet10">
    <tabColor rgb="FF92D050"/>
  </sheetPr>
  <dimension ref="A1:H33"/>
  <sheetViews>
    <sheetView view="pageBreakPreview" topLeftCell="A13" zoomScaleNormal="145" zoomScaleSheetLayoutView="100" workbookViewId="0">
      <selection activeCell="B30" sqref="B30:H33"/>
    </sheetView>
  </sheetViews>
  <sheetFormatPr defaultColWidth="12.44140625" defaultRowHeight="13.2"/>
  <cols>
    <col min="1" max="1" width="5.21875" style="78" customWidth="1"/>
    <col min="2" max="2" width="8.109375" style="78" customWidth="1"/>
    <col min="3" max="3" width="38.77734375" style="78" customWidth="1"/>
    <col min="4" max="4" width="7.33203125" style="78" customWidth="1"/>
    <col min="5" max="5" width="10.33203125" style="78" customWidth="1"/>
    <col min="6" max="6" width="9.109375" style="78" customWidth="1"/>
    <col min="7" max="7" width="8.5546875" style="78" customWidth="1"/>
    <col min="8" max="8" width="3.5546875" style="78" customWidth="1"/>
    <col min="9" max="16384" width="12.44140625" style="78"/>
  </cols>
  <sheetData>
    <row r="1" spans="1:8" ht="15" customHeight="1">
      <c r="A1" s="1193" t="s">
        <v>134</v>
      </c>
      <c r="B1" s="1193"/>
      <c r="C1" s="1193"/>
      <c r="D1" s="1193"/>
      <c r="E1" s="1193"/>
      <c r="F1" s="1193"/>
      <c r="G1" s="1193"/>
      <c r="H1" s="596"/>
    </row>
    <row r="2" spans="1:8" ht="15" customHeight="1">
      <c r="A2" s="1193" t="s">
        <v>135</v>
      </c>
      <c r="B2" s="1193"/>
      <c r="C2" s="1193"/>
      <c r="D2" s="1193"/>
      <c r="E2" s="1193"/>
      <c r="F2" s="1193"/>
      <c r="G2" s="1193"/>
      <c r="H2" s="596"/>
    </row>
    <row r="3" spans="1:8" ht="15" customHeight="1">
      <c r="A3" s="1187" t="s">
        <v>598</v>
      </c>
      <c r="B3" s="1187"/>
      <c r="C3" s="1187"/>
      <c r="D3" s="1187"/>
      <c r="E3" s="1187"/>
      <c r="F3" s="1187"/>
      <c r="G3" s="1187"/>
      <c r="H3" s="444"/>
    </row>
    <row r="4" spans="1:8" ht="15" customHeight="1">
      <c r="A4" s="354"/>
      <c r="B4" s="1188"/>
      <c r="C4" s="1188"/>
      <c r="D4" s="1188"/>
      <c r="E4" s="1188"/>
      <c r="F4" s="1188"/>
      <c r="G4" s="1188"/>
      <c r="H4" s="291"/>
    </row>
    <row r="5" spans="1:8" ht="15" customHeight="1">
      <c r="A5" s="354"/>
      <c r="B5" s="296"/>
      <c r="C5" s="296"/>
      <c r="D5" s="355"/>
      <c r="E5" s="292" t="s">
        <v>12</v>
      </c>
      <c r="F5" s="1076" t="s">
        <v>13</v>
      </c>
      <c r="G5" s="292" t="s">
        <v>119</v>
      </c>
      <c r="H5" s="294"/>
    </row>
    <row r="6" spans="1:8" ht="15" customHeight="1">
      <c r="A6" s="354"/>
      <c r="B6" s="356" t="s">
        <v>14</v>
      </c>
      <c r="C6" s="296" t="s">
        <v>15</v>
      </c>
      <c r="D6" s="362" t="s">
        <v>58</v>
      </c>
      <c r="E6" s="293">
        <v>214330</v>
      </c>
      <c r="F6" s="287">
        <v>0</v>
      </c>
      <c r="G6" s="293">
        <f>SUM(E6:F6)</f>
        <v>214330</v>
      </c>
      <c r="H6" s="293"/>
    </row>
    <row r="7" spans="1:8" ht="15" customHeight="1">
      <c r="A7" s="354"/>
      <c r="B7" s="356" t="s">
        <v>16</v>
      </c>
      <c r="C7" s="359" t="s">
        <v>17</v>
      </c>
      <c r="D7" s="460"/>
      <c r="E7" s="294"/>
      <c r="F7" s="598"/>
      <c r="G7" s="294"/>
      <c r="H7" s="294"/>
    </row>
    <row r="8" spans="1:8" ht="15" customHeight="1">
      <c r="A8" s="354"/>
      <c r="B8" s="356"/>
      <c r="C8" s="359" t="s">
        <v>115</v>
      </c>
      <c r="D8" s="460" t="s">
        <v>58</v>
      </c>
      <c r="E8" s="294">
        <f>G23</f>
        <v>858</v>
      </c>
      <c r="F8" s="601">
        <v>0</v>
      </c>
      <c r="G8" s="294">
        <f>SUM(E8:F8)</f>
        <v>858</v>
      </c>
      <c r="H8" s="294"/>
    </row>
    <row r="9" spans="1:8" ht="15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215188</v>
      </c>
      <c r="F9" s="603">
        <f>SUM(F6:F8)</f>
        <v>0</v>
      </c>
      <c r="G9" s="463">
        <f>SUM(E9:F9)</f>
        <v>215188</v>
      </c>
      <c r="H9" s="293"/>
    </row>
    <row r="10" spans="1:8" ht="15" customHeight="1">
      <c r="A10" s="354"/>
      <c r="B10" s="356"/>
      <c r="C10" s="296"/>
      <c r="D10" s="295"/>
      <c r="E10" s="295"/>
      <c r="F10" s="362"/>
      <c r="G10" s="295"/>
      <c r="H10" s="295"/>
    </row>
    <row r="11" spans="1:8" ht="15" customHeight="1">
      <c r="A11" s="354"/>
      <c r="B11" s="356" t="s">
        <v>28</v>
      </c>
      <c r="C11" s="296" t="s">
        <v>29</v>
      </c>
      <c r="D11" s="296"/>
      <c r="E11" s="296"/>
      <c r="F11" s="363"/>
      <c r="G11" s="296"/>
      <c r="H11" s="296"/>
    </row>
    <row r="12" spans="1:8" ht="15" customHeight="1">
      <c r="A12" s="354"/>
      <c r="B12" s="356"/>
      <c r="C12" s="296"/>
      <c r="D12" s="296"/>
      <c r="E12" s="296"/>
      <c r="F12" s="363"/>
      <c r="G12" s="296"/>
      <c r="H12" s="296"/>
    </row>
    <row r="13" spans="1:8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8" s="66" customFormat="1" ht="14.4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8" ht="16.05" customHeight="1" thickTop="1">
      <c r="A15" s="599"/>
      <c r="B15" s="597"/>
      <c r="C15" s="325" t="s">
        <v>61</v>
      </c>
      <c r="D15" s="605"/>
      <c r="E15" s="472"/>
      <c r="F15" s="472"/>
      <c r="G15" s="606"/>
      <c r="H15" s="606"/>
    </row>
    <row r="16" spans="1:8" ht="16.05" customHeight="1">
      <c r="A16" s="314" t="s">
        <v>62</v>
      </c>
      <c r="B16" s="607">
        <v>2250</v>
      </c>
      <c r="C16" s="325" t="s">
        <v>136</v>
      </c>
      <c r="D16" s="608"/>
      <c r="E16" s="609"/>
      <c r="F16" s="609"/>
      <c r="G16" s="81"/>
      <c r="H16" s="81"/>
    </row>
    <row r="17" spans="1:8" ht="16.05" customHeight="1">
      <c r="A17" s="314"/>
      <c r="B17" s="610">
        <v>0.10299999999999999</v>
      </c>
      <c r="C17" s="611" t="s">
        <v>137</v>
      </c>
      <c r="D17" s="608"/>
      <c r="E17" s="609"/>
      <c r="F17" s="609"/>
      <c r="G17" s="81"/>
      <c r="H17" s="81"/>
    </row>
    <row r="18" spans="1:8" ht="16.05" customHeight="1">
      <c r="A18" s="314"/>
      <c r="B18" s="612">
        <v>0.44</v>
      </c>
      <c r="C18" s="613" t="s">
        <v>64</v>
      </c>
      <c r="D18" s="614"/>
      <c r="E18" s="68"/>
      <c r="F18" s="68"/>
      <c r="G18" s="70"/>
      <c r="H18" s="70"/>
    </row>
    <row r="19" spans="1:8" ht="16.05" customHeight="1">
      <c r="A19" s="314"/>
      <c r="B19" s="615" t="s">
        <v>281</v>
      </c>
      <c r="C19" s="613" t="s">
        <v>259</v>
      </c>
      <c r="D19" s="289"/>
      <c r="E19" s="72"/>
      <c r="F19" s="290"/>
      <c r="G19" s="72">
        <v>858</v>
      </c>
      <c r="H19" s="484"/>
    </row>
    <row r="20" spans="1:8" ht="16.05" customHeight="1">
      <c r="A20" s="314" t="s">
        <v>57</v>
      </c>
      <c r="B20" s="612">
        <v>0.44</v>
      </c>
      <c r="C20" s="349" t="s">
        <v>64</v>
      </c>
      <c r="D20" s="70"/>
      <c r="E20" s="72"/>
      <c r="F20" s="290"/>
      <c r="G20" s="72">
        <f>SUM(G19:G19)</f>
        <v>858</v>
      </c>
      <c r="H20" s="70"/>
    </row>
    <row r="21" spans="1:8" ht="16.05" customHeight="1">
      <c r="A21" s="316" t="s">
        <v>57</v>
      </c>
      <c r="B21" s="616">
        <v>0.10299999999999999</v>
      </c>
      <c r="C21" s="325" t="s">
        <v>137</v>
      </c>
      <c r="D21" s="81"/>
      <c r="E21" s="621"/>
      <c r="F21" s="603"/>
      <c r="G21" s="621">
        <f t="shared" ref="G21" si="0">G20</f>
        <v>858</v>
      </c>
      <c r="H21" s="81"/>
    </row>
    <row r="22" spans="1:8" ht="16.05" customHeight="1">
      <c r="A22" s="613" t="s">
        <v>57</v>
      </c>
      <c r="B22" s="607">
        <v>2250</v>
      </c>
      <c r="C22" s="611" t="s">
        <v>136</v>
      </c>
      <c r="D22" s="595"/>
      <c r="E22" s="595"/>
      <c r="F22" s="581"/>
      <c r="G22" s="595">
        <f t="shared" ref="G22:G24" si="1">G21</f>
        <v>858</v>
      </c>
      <c r="H22" s="81"/>
    </row>
    <row r="23" spans="1:8" ht="16.05" customHeight="1">
      <c r="A23" s="617" t="s">
        <v>57</v>
      </c>
      <c r="B23" s="618"/>
      <c r="C23" s="619" t="s">
        <v>61</v>
      </c>
      <c r="D23" s="595"/>
      <c r="E23" s="595"/>
      <c r="F23" s="581"/>
      <c r="G23" s="595">
        <f t="shared" si="1"/>
        <v>858</v>
      </c>
      <c r="H23" s="81"/>
    </row>
    <row r="24" spans="1:8" ht="16.05" customHeight="1">
      <c r="A24" s="617" t="s">
        <v>57</v>
      </c>
      <c r="B24" s="618"/>
      <c r="C24" s="619" t="s">
        <v>58</v>
      </c>
      <c r="D24" s="595"/>
      <c r="E24" s="595"/>
      <c r="F24" s="581"/>
      <c r="G24" s="595">
        <f t="shared" si="1"/>
        <v>858</v>
      </c>
      <c r="H24" s="81"/>
    </row>
    <row r="30" spans="1:8">
      <c r="B30" s="79"/>
      <c r="C30" s="367"/>
      <c r="D30" s="368"/>
      <c r="E30" s="367"/>
      <c r="F30" s="368"/>
      <c r="G30" s="79"/>
      <c r="H30" s="79"/>
    </row>
    <row r="31" spans="1:8">
      <c r="B31" s="79"/>
      <c r="C31" s="808"/>
      <c r="D31" s="76"/>
      <c r="E31" s="76"/>
      <c r="F31" s="1220"/>
      <c r="G31" s="79"/>
      <c r="H31" s="79"/>
    </row>
    <row r="32" spans="1:8">
      <c r="B32" s="79"/>
      <c r="C32" s="79"/>
      <c r="D32" s="79"/>
      <c r="E32" s="79"/>
      <c r="F32" s="79"/>
      <c r="G32" s="79"/>
      <c r="H32" s="79"/>
    </row>
    <row r="33" spans="2:8">
      <c r="B33" s="79"/>
      <c r="C33" s="79"/>
      <c r="D33" s="79"/>
      <c r="E33" s="79"/>
      <c r="F33" s="79"/>
      <c r="G33" s="79"/>
      <c r="H33" s="79"/>
    </row>
  </sheetData>
  <autoFilter ref="A14:H20"/>
  <mergeCells count="5">
    <mergeCell ref="A1:G1"/>
    <mergeCell ref="A2:G2"/>
    <mergeCell ref="A3:G3"/>
    <mergeCell ref="B4:G4"/>
    <mergeCell ref="B13:G1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6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syncVertical="1" syncRef="C73" transitionEvaluation="1" codeName="Sheet11">
    <tabColor rgb="FF92D050"/>
  </sheetPr>
  <dimension ref="A1:I101"/>
  <sheetViews>
    <sheetView view="pageBreakPreview" topLeftCell="C73" zoomScaleNormal="130" zoomScaleSheetLayoutView="100" workbookViewId="0">
      <selection activeCell="C92" sqref="C92:H101"/>
    </sheetView>
  </sheetViews>
  <sheetFormatPr defaultColWidth="9.109375" defaultRowHeight="13.2"/>
  <cols>
    <col min="1" max="1" width="5.44140625" style="375" customWidth="1"/>
    <col min="2" max="2" width="8.109375" style="129" customWidth="1"/>
    <col min="3" max="3" width="40.77734375" style="128" customWidth="1"/>
    <col min="4" max="4" width="7.33203125" style="81" customWidth="1"/>
    <col min="5" max="5" width="10.33203125" style="81" customWidth="1"/>
    <col min="6" max="6" width="10" style="78" customWidth="1"/>
    <col min="7" max="7" width="9.33203125" style="78" customWidth="1"/>
    <col min="8" max="8" width="3.77734375" style="1063" customWidth="1"/>
    <col min="9" max="9" width="9.109375" style="77" customWidth="1"/>
    <col min="10" max="12" width="9.109375" style="78" customWidth="1"/>
    <col min="13" max="16384" width="9.109375" style="78"/>
  </cols>
  <sheetData>
    <row r="1" spans="1:9">
      <c r="A1" s="602"/>
      <c r="B1" s="1195" t="s">
        <v>47</v>
      </c>
      <c r="C1" s="1195"/>
      <c r="D1" s="1195"/>
      <c r="E1" s="1195"/>
      <c r="F1" s="1195"/>
      <c r="G1" s="1195"/>
      <c r="H1" s="1062"/>
    </row>
    <row r="2" spans="1:9">
      <c r="A2" s="602"/>
      <c r="B2" s="1195" t="s">
        <v>379</v>
      </c>
      <c r="C2" s="1195"/>
      <c r="D2" s="1195"/>
      <c r="E2" s="1195"/>
      <c r="F2" s="1195"/>
      <c r="G2" s="1195"/>
      <c r="H2" s="1062"/>
    </row>
    <row r="3" spans="1:9">
      <c r="A3" s="1187" t="s">
        <v>599</v>
      </c>
      <c r="B3" s="1187"/>
      <c r="C3" s="1187"/>
      <c r="D3" s="1187"/>
      <c r="E3" s="1187"/>
      <c r="F3" s="1187"/>
      <c r="G3" s="1187"/>
      <c r="H3" s="1061"/>
    </row>
    <row r="4" spans="1:9" ht="13.8">
      <c r="A4" s="354"/>
      <c r="B4" s="1188"/>
      <c r="C4" s="1188"/>
      <c r="D4" s="1188"/>
      <c r="E4" s="1188"/>
      <c r="F4" s="1188"/>
      <c r="G4" s="1188"/>
      <c r="H4" s="360"/>
    </row>
    <row r="5" spans="1:9">
      <c r="A5" s="354"/>
      <c r="B5" s="296"/>
      <c r="C5" s="296"/>
      <c r="D5" s="355"/>
      <c r="E5" s="623" t="s">
        <v>12</v>
      </c>
      <c r="F5" s="292" t="s">
        <v>13</v>
      </c>
      <c r="G5" s="292" t="s">
        <v>119</v>
      </c>
      <c r="H5" s="460"/>
    </row>
    <row r="6" spans="1:9">
      <c r="A6" s="354"/>
      <c r="B6" s="356" t="s">
        <v>14</v>
      </c>
      <c r="C6" s="296" t="s">
        <v>15</v>
      </c>
      <c r="D6" s="362" t="s">
        <v>58</v>
      </c>
      <c r="E6" s="624">
        <v>13683763</v>
      </c>
      <c r="F6" s="293">
        <v>249220</v>
      </c>
      <c r="G6" s="624">
        <f>SUM(E6:F6)</f>
        <v>13932983</v>
      </c>
      <c r="H6" s="625"/>
    </row>
    <row r="7" spans="1:9">
      <c r="A7" s="354"/>
      <c r="B7" s="356" t="s">
        <v>16</v>
      </c>
      <c r="C7" s="359" t="s">
        <v>17</v>
      </c>
      <c r="D7" s="460"/>
      <c r="E7" s="626"/>
      <c r="F7" s="294"/>
      <c r="G7" s="294"/>
      <c r="H7" s="460"/>
    </row>
    <row r="8" spans="1:9">
      <c r="A8" s="354"/>
      <c r="B8" s="356"/>
      <c r="C8" s="359" t="s">
        <v>115</v>
      </c>
      <c r="D8" s="460" t="s">
        <v>58</v>
      </c>
      <c r="E8" s="626">
        <f>G46</f>
        <v>462131</v>
      </c>
      <c r="F8" s="461">
        <f>G76</f>
        <v>159327</v>
      </c>
      <c r="G8" s="294">
        <f>SUM(E8:F8)</f>
        <v>621458</v>
      </c>
      <c r="H8" s="460"/>
    </row>
    <row r="9" spans="1:9">
      <c r="A9" s="354"/>
      <c r="B9" s="361" t="s">
        <v>57</v>
      </c>
      <c r="C9" s="296" t="s">
        <v>27</v>
      </c>
      <c r="D9" s="462" t="s">
        <v>58</v>
      </c>
      <c r="E9" s="627">
        <f>SUM(E6:E8)</f>
        <v>14145894</v>
      </c>
      <c r="F9" s="463">
        <f>SUM(F6:F8)</f>
        <v>408547</v>
      </c>
      <c r="G9" s="463">
        <f>SUM(E9:F9)</f>
        <v>14554441</v>
      </c>
      <c r="H9" s="362"/>
    </row>
    <row r="10" spans="1:9">
      <c r="A10" s="354"/>
      <c r="B10" s="356"/>
      <c r="C10" s="296"/>
      <c r="D10" s="295"/>
      <c r="E10" s="628"/>
      <c r="F10" s="362"/>
      <c r="G10" s="295"/>
      <c r="H10" s="362"/>
    </row>
    <row r="11" spans="1:9">
      <c r="A11" s="293"/>
      <c r="B11" s="536" t="s">
        <v>28</v>
      </c>
      <c r="C11" s="296" t="s">
        <v>29</v>
      </c>
      <c r="D11" s="295"/>
      <c r="E11" s="628"/>
      <c r="F11" s="363"/>
      <c r="G11" s="296"/>
      <c r="H11" s="363"/>
    </row>
    <row r="12" spans="1:9" s="66" customFormat="1">
      <c r="A12" s="464"/>
      <c r="B12" s="465"/>
      <c r="C12" s="466"/>
      <c r="D12" s="1177"/>
      <c r="E12" s="1177"/>
      <c r="F12" s="1177"/>
      <c r="G12" s="1177"/>
      <c r="H12" s="1060"/>
    </row>
    <row r="13" spans="1:9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7"/>
    </row>
    <row r="14" spans="1:9" s="66" customFormat="1" ht="14.4" thickTop="1" thickBot="1">
      <c r="A14" s="365"/>
      <c r="B14" s="298"/>
      <c r="C14" s="298" t="s">
        <v>30</v>
      </c>
      <c r="D14" s="298"/>
      <c r="E14" s="629"/>
      <c r="F14" s="298"/>
      <c r="G14" s="366" t="s">
        <v>119</v>
      </c>
      <c r="H14" s="460"/>
    </row>
    <row r="15" spans="1:9" ht="15" customHeight="1" thickTop="1">
      <c r="C15" s="336" t="s">
        <v>61</v>
      </c>
      <c r="D15" s="605"/>
      <c r="E15" s="630"/>
      <c r="F15" s="472"/>
      <c r="G15" s="631"/>
      <c r="H15" s="631"/>
      <c r="I15" s="78"/>
    </row>
    <row r="16" spans="1:9" ht="15" customHeight="1">
      <c r="A16" s="602" t="s">
        <v>62</v>
      </c>
      <c r="B16" s="326">
        <v>2202</v>
      </c>
      <c r="C16" s="125" t="s">
        <v>48</v>
      </c>
      <c r="D16" s="71"/>
      <c r="E16" s="70"/>
      <c r="F16" s="71"/>
      <c r="G16" s="70"/>
      <c r="H16" s="632"/>
      <c r="I16" s="78"/>
    </row>
    <row r="17" spans="1:9" ht="15" customHeight="1">
      <c r="A17" s="602"/>
      <c r="B17" s="332">
        <v>1</v>
      </c>
      <c r="C17" s="126" t="s">
        <v>26</v>
      </c>
      <c r="D17" s="71"/>
      <c r="E17" s="70"/>
      <c r="F17" s="70"/>
      <c r="G17" s="70"/>
      <c r="H17" s="632"/>
      <c r="I17" s="78"/>
    </row>
    <row r="18" spans="1:9" s="83" customFormat="1" ht="15" customHeight="1">
      <c r="A18" s="602"/>
      <c r="B18" s="633">
        <v>1.8</v>
      </c>
      <c r="C18" s="125" t="s">
        <v>24</v>
      </c>
      <c r="D18" s="81"/>
      <c r="E18" s="80"/>
      <c r="F18" s="80"/>
      <c r="G18" s="80"/>
      <c r="H18" s="594"/>
      <c r="I18" s="77"/>
    </row>
    <row r="19" spans="1:9" s="80" customFormat="1" ht="15" customHeight="1">
      <c r="A19" s="602"/>
      <c r="B19" s="327">
        <v>29</v>
      </c>
      <c r="C19" s="126" t="s">
        <v>447</v>
      </c>
      <c r="D19" s="81"/>
      <c r="E19" s="81"/>
      <c r="F19" s="81"/>
      <c r="G19" s="81"/>
      <c r="H19" s="594"/>
      <c r="I19" s="77"/>
    </row>
    <row r="20" spans="1:9" s="80" customFormat="1" ht="15" customHeight="1">
      <c r="A20" s="602"/>
      <c r="B20" s="327" t="s">
        <v>448</v>
      </c>
      <c r="C20" s="328" t="s">
        <v>449</v>
      </c>
      <c r="D20" s="580"/>
      <c r="E20" s="595"/>
      <c r="F20" s="581"/>
      <c r="G20" s="595">
        <v>11000</v>
      </c>
      <c r="H20" s="594" t="s">
        <v>214</v>
      </c>
      <c r="I20" s="77"/>
    </row>
    <row r="21" spans="1:9" s="80" customFormat="1" ht="15" customHeight="1">
      <c r="A21" s="602" t="s">
        <v>57</v>
      </c>
      <c r="B21" s="327">
        <v>29</v>
      </c>
      <c r="C21" s="126" t="s">
        <v>447</v>
      </c>
      <c r="D21" s="81"/>
      <c r="E21" s="595"/>
      <c r="F21" s="581"/>
      <c r="G21" s="595">
        <f t="shared" ref="G21" si="0">SUM(G20:G20)</f>
        <v>11000</v>
      </c>
      <c r="H21" s="594"/>
      <c r="I21" s="77"/>
    </row>
    <row r="22" spans="1:9" s="80" customFormat="1" ht="15" customHeight="1">
      <c r="A22" s="602" t="s">
        <v>57</v>
      </c>
      <c r="B22" s="633">
        <v>1.8</v>
      </c>
      <c r="C22" s="125" t="s">
        <v>24</v>
      </c>
      <c r="D22" s="81"/>
      <c r="E22" s="595"/>
      <c r="F22" s="581"/>
      <c r="G22" s="595">
        <f t="shared" ref="G22:G23" si="1">G21</f>
        <v>11000</v>
      </c>
      <c r="H22" s="594"/>
      <c r="I22" s="77"/>
    </row>
    <row r="23" spans="1:9" s="80" customFormat="1" ht="15" customHeight="1">
      <c r="A23" s="602" t="s">
        <v>57</v>
      </c>
      <c r="B23" s="332">
        <v>1</v>
      </c>
      <c r="C23" s="126" t="s">
        <v>26</v>
      </c>
      <c r="D23" s="81"/>
      <c r="E23" s="595"/>
      <c r="F23" s="581"/>
      <c r="G23" s="595">
        <f t="shared" si="1"/>
        <v>11000</v>
      </c>
      <c r="H23" s="594"/>
      <c r="I23" s="77"/>
    </row>
    <row r="24" spans="1:9" ht="10.199999999999999" customHeight="1">
      <c r="A24" s="602"/>
      <c r="B24" s="332"/>
      <c r="C24" s="126"/>
    </row>
    <row r="25" spans="1:9" ht="14.4" customHeight="1">
      <c r="A25" s="602"/>
      <c r="B25" s="332">
        <v>3</v>
      </c>
      <c r="C25" s="126" t="s">
        <v>175</v>
      </c>
    </row>
    <row r="26" spans="1:9" ht="14.4" customHeight="1">
      <c r="A26" s="602"/>
      <c r="B26" s="392">
        <v>3.1030000000000002</v>
      </c>
      <c r="C26" s="125" t="s">
        <v>176</v>
      </c>
    </row>
    <row r="27" spans="1:9" ht="14.4" customHeight="1">
      <c r="A27" s="602"/>
      <c r="B27" s="127">
        <v>75</v>
      </c>
      <c r="C27" s="126" t="s">
        <v>450</v>
      </c>
    </row>
    <row r="28" spans="1:9" ht="14.4" customHeight="1">
      <c r="A28" s="589" t="s">
        <v>217</v>
      </c>
      <c r="B28" s="127" t="s">
        <v>677</v>
      </c>
      <c r="C28" s="126" t="s">
        <v>110</v>
      </c>
      <c r="D28" s="580"/>
      <c r="E28" s="595"/>
      <c r="F28" s="581"/>
      <c r="G28" s="595">
        <v>4759</v>
      </c>
      <c r="H28" s="594" t="s">
        <v>215</v>
      </c>
    </row>
    <row r="29" spans="1:9" ht="14.4" customHeight="1">
      <c r="A29" s="602" t="s">
        <v>57</v>
      </c>
      <c r="B29" s="127">
        <v>75</v>
      </c>
      <c r="C29" s="126" t="s">
        <v>450</v>
      </c>
      <c r="E29" s="595"/>
      <c r="F29" s="581"/>
      <c r="G29" s="595">
        <f>SUM(G28:G28)</f>
        <v>4759</v>
      </c>
      <c r="H29" s="594"/>
    </row>
    <row r="30" spans="1:9" ht="14.4" customHeight="1">
      <c r="A30" s="602" t="s">
        <v>57</v>
      </c>
      <c r="B30" s="392">
        <v>3.1030000000000002</v>
      </c>
      <c r="C30" s="125" t="s">
        <v>177</v>
      </c>
      <c r="E30" s="595"/>
      <c r="F30" s="581"/>
      <c r="G30" s="595">
        <f t="shared" ref="G30" si="2">G29</f>
        <v>4759</v>
      </c>
      <c r="H30" s="594"/>
    </row>
    <row r="31" spans="1:9" ht="14.4" customHeight="1">
      <c r="A31" s="602" t="s">
        <v>57</v>
      </c>
      <c r="B31" s="332">
        <v>3</v>
      </c>
      <c r="C31" s="126" t="s">
        <v>175</v>
      </c>
      <c r="E31" s="595"/>
      <c r="F31" s="581"/>
      <c r="G31" s="595">
        <f>G30</f>
        <v>4759</v>
      </c>
      <c r="H31" s="594"/>
    </row>
    <row r="32" spans="1:9" ht="10.199999999999999" customHeight="1">
      <c r="A32" s="602"/>
      <c r="B32" s="332"/>
      <c r="C32" s="126"/>
    </row>
    <row r="33" spans="1:8" ht="14.4" customHeight="1">
      <c r="A33" s="602"/>
      <c r="B33" s="127">
        <v>80</v>
      </c>
      <c r="C33" s="126" t="s">
        <v>49</v>
      </c>
    </row>
    <row r="34" spans="1:8" ht="14.4" customHeight="1">
      <c r="A34" s="602"/>
      <c r="B34" s="634">
        <v>80.001000000000005</v>
      </c>
      <c r="C34" s="125" t="s">
        <v>38</v>
      </c>
    </row>
    <row r="35" spans="1:8" ht="14.4" customHeight="1">
      <c r="A35" s="602"/>
      <c r="B35" s="127">
        <v>60</v>
      </c>
      <c r="C35" s="126" t="s">
        <v>23</v>
      </c>
    </row>
    <row r="36" spans="1:8" ht="14.4" customHeight="1">
      <c r="A36" s="602"/>
      <c r="B36" s="341" t="s">
        <v>283</v>
      </c>
      <c r="C36" s="126" t="s">
        <v>259</v>
      </c>
      <c r="D36" s="580"/>
      <c r="F36" s="580"/>
      <c r="G36" s="81">
        <v>90000</v>
      </c>
      <c r="H36" s="1078"/>
    </row>
    <row r="37" spans="1:8" ht="14.4" customHeight="1">
      <c r="A37" s="602"/>
      <c r="B37" s="341" t="s">
        <v>270</v>
      </c>
      <c r="C37" s="126" t="s">
        <v>110</v>
      </c>
      <c r="D37" s="580"/>
      <c r="F37" s="580"/>
      <c r="G37" s="81">
        <v>6820</v>
      </c>
      <c r="H37" s="594" t="s">
        <v>221</v>
      </c>
    </row>
    <row r="38" spans="1:8" ht="14.4" customHeight="1">
      <c r="A38" s="589" t="s">
        <v>217</v>
      </c>
      <c r="B38" s="341" t="s">
        <v>280</v>
      </c>
      <c r="C38" s="126" t="s">
        <v>670</v>
      </c>
      <c r="D38" s="580"/>
      <c r="F38" s="580"/>
      <c r="G38" s="81">
        <v>300000</v>
      </c>
      <c r="H38" s="594" t="s">
        <v>676</v>
      </c>
    </row>
    <row r="39" spans="1:8" ht="14.4" customHeight="1">
      <c r="A39" s="589"/>
      <c r="B39" s="341" t="s">
        <v>131</v>
      </c>
      <c r="C39" s="126" t="s">
        <v>451</v>
      </c>
      <c r="D39" s="580"/>
      <c r="F39" s="580"/>
      <c r="G39" s="81">
        <v>34250</v>
      </c>
      <c r="H39" s="594" t="s">
        <v>678</v>
      </c>
    </row>
    <row r="40" spans="1:8" ht="14.4" customHeight="1">
      <c r="A40" s="589" t="s">
        <v>217</v>
      </c>
      <c r="B40" s="341" t="s">
        <v>133</v>
      </c>
      <c r="C40" s="635" t="s">
        <v>679</v>
      </c>
      <c r="D40" s="580"/>
      <c r="E40" s="80"/>
      <c r="F40" s="287"/>
      <c r="G40" s="80">
        <v>2051</v>
      </c>
      <c r="H40" s="594" t="s">
        <v>676</v>
      </c>
    </row>
    <row r="41" spans="1:8" ht="14.4" customHeight="1">
      <c r="A41" s="589" t="s">
        <v>217</v>
      </c>
      <c r="B41" s="341" t="s">
        <v>474</v>
      </c>
      <c r="C41" s="635" t="s">
        <v>685</v>
      </c>
      <c r="D41" s="580"/>
      <c r="E41" s="595"/>
      <c r="F41" s="581"/>
      <c r="G41" s="595">
        <v>13251</v>
      </c>
      <c r="H41" s="594" t="s">
        <v>686</v>
      </c>
    </row>
    <row r="42" spans="1:8" ht="14.4" customHeight="1">
      <c r="A42" s="602" t="s">
        <v>57</v>
      </c>
      <c r="B42" s="127">
        <v>60</v>
      </c>
      <c r="C42" s="126" t="s">
        <v>23</v>
      </c>
      <c r="E42" s="595"/>
      <c r="F42" s="581"/>
      <c r="G42" s="595">
        <f>SUM(G36:G41)</f>
        <v>446372</v>
      </c>
      <c r="H42" s="594"/>
    </row>
    <row r="43" spans="1:8" ht="14.4" customHeight="1">
      <c r="A43" s="602" t="s">
        <v>57</v>
      </c>
      <c r="B43" s="634">
        <v>80.001000000000005</v>
      </c>
      <c r="C43" s="125" t="s">
        <v>38</v>
      </c>
      <c r="E43" s="595"/>
      <c r="F43" s="581"/>
      <c r="G43" s="595">
        <f t="shared" ref="G43" si="3">G42</f>
        <v>446372</v>
      </c>
      <c r="H43" s="594"/>
    </row>
    <row r="44" spans="1:8" ht="14.4" customHeight="1">
      <c r="A44" s="602" t="s">
        <v>57</v>
      </c>
      <c r="B44" s="127">
        <v>80</v>
      </c>
      <c r="C44" s="126" t="s">
        <v>49</v>
      </c>
      <c r="E44" s="595"/>
      <c r="F44" s="581"/>
      <c r="G44" s="595">
        <f t="shared" ref="G44" si="4">G43</f>
        <v>446372</v>
      </c>
      <c r="H44" s="594"/>
    </row>
    <row r="45" spans="1:8" ht="14.4" customHeight="1">
      <c r="A45" s="602" t="s">
        <v>57</v>
      </c>
      <c r="B45" s="326">
        <v>2202</v>
      </c>
      <c r="C45" s="125" t="s">
        <v>48</v>
      </c>
      <c r="D45" s="595"/>
      <c r="E45" s="595"/>
      <c r="F45" s="581"/>
      <c r="G45" s="595">
        <f t="shared" ref="G45" si="5">G44+G31+G23</f>
        <v>462131</v>
      </c>
      <c r="H45" s="594"/>
    </row>
    <row r="46" spans="1:8" ht="14.4" customHeight="1">
      <c r="A46" s="636" t="s">
        <v>57</v>
      </c>
      <c r="B46" s="637"/>
      <c r="C46" s="638" t="s">
        <v>61</v>
      </c>
      <c r="D46" s="595"/>
      <c r="E46" s="595"/>
      <c r="F46" s="581"/>
      <c r="G46" s="595">
        <f t="shared" ref="G46" si="6">G45</f>
        <v>462131</v>
      </c>
      <c r="H46" s="594"/>
    </row>
    <row r="47" spans="1:8" ht="7.2" customHeight="1">
      <c r="A47" s="602"/>
      <c r="B47" s="127"/>
      <c r="C47" s="640"/>
    </row>
    <row r="48" spans="1:8">
      <c r="A48" s="602"/>
      <c r="B48" s="127"/>
      <c r="C48" s="573" t="s">
        <v>18</v>
      </c>
    </row>
    <row r="49" spans="1:8" ht="26.4">
      <c r="A49" s="602" t="s">
        <v>62</v>
      </c>
      <c r="B49" s="575">
        <v>4202</v>
      </c>
      <c r="C49" s="415" t="s">
        <v>44</v>
      </c>
    </row>
    <row r="50" spans="1:8">
      <c r="A50" s="641"/>
      <c r="B50" s="577">
        <v>1</v>
      </c>
      <c r="C50" s="413" t="s">
        <v>48</v>
      </c>
    </row>
    <row r="51" spans="1:8">
      <c r="A51" s="641"/>
      <c r="B51" s="642">
        <v>1.2030000000000001</v>
      </c>
      <c r="C51" s="415" t="s">
        <v>179</v>
      </c>
    </row>
    <row r="52" spans="1:8">
      <c r="A52" s="641"/>
      <c r="B52" s="579">
        <v>70</v>
      </c>
      <c r="C52" s="413" t="s">
        <v>45</v>
      </c>
    </row>
    <row r="53" spans="1:8">
      <c r="A53" s="641"/>
      <c r="B53" s="579">
        <v>46</v>
      </c>
      <c r="C53" s="413" t="s">
        <v>20</v>
      </c>
    </row>
    <row r="54" spans="1:8">
      <c r="A54" s="1077" t="s">
        <v>217</v>
      </c>
      <c r="B54" s="579" t="s">
        <v>672</v>
      </c>
      <c r="C54" s="643" t="s">
        <v>673</v>
      </c>
      <c r="D54" s="580"/>
      <c r="E54" s="595"/>
      <c r="F54" s="581"/>
      <c r="G54" s="595">
        <v>30000</v>
      </c>
      <c r="H54" s="1078"/>
    </row>
    <row r="55" spans="1:8">
      <c r="A55" s="1097" t="s">
        <v>57</v>
      </c>
      <c r="B55" s="1098">
        <v>46</v>
      </c>
      <c r="C55" s="1099" t="s">
        <v>20</v>
      </c>
      <c r="D55" s="595"/>
      <c r="E55" s="595"/>
      <c r="F55" s="581"/>
      <c r="G55" s="595">
        <f>SUM(G54:G54)</f>
        <v>30000</v>
      </c>
      <c r="H55" s="594"/>
    </row>
    <row r="56" spans="1:8" hidden="1">
      <c r="A56" s="641"/>
      <c r="B56" s="579"/>
      <c r="C56" s="413"/>
    </row>
    <row r="57" spans="1:8">
      <c r="A57" s="641"/>
      <c r="B57" s="645" t="s">
        <v>452</v>
      </c>
      <c r="C57" s="413" t="s">
        <v>453</v>
      </c>
    </row>
    <row r="58" spans="1:8">
      <c r="A58" s="641"/>
      <c r="B58" s="645" t="s">
        <v>454</v>
      </c>
      <c r="C58" s="413" t="s">
        <v>5</v>
      </c>
      <c r="D58" s="580"/>
      <c r="E58" s="595"/>
      <c r="F58" s="581"/>
      <c r="G58" s="595">
        <v>94327</v>
      </c>
      <c r="H58" s="594" t="s">
        <v>731</v>
      </c>
    </row>
    <row r="59" spans="1:8">
      <c r="A59" s="641" t="s">
        <v>57</v>
      </c>
      <c r="B59" s="645" t="s">
        <v>452</v>
      </c>
      <c r="C59" s="413" t="s">
        <v>453</v>
      </c>
      <c r="E59" s="595"/>
      <c r="F59" s="581"/>
      <c r="G59" s="595">
        <f t="shared" ref="G59" si="7">G58</f>
        <v>94327</v>
      </c>
      <c r="H59" s="594"/>
    </row>
    <row r="60" spans="1:8">
      <c r="A60" s="641"/>
      <c r="B60" s="645"/>
      <c r="C60" s="413"/>
    </row>
    <row r="61" spans="1:8" ht="14.4" customHeight="1">
      <c r="A61" s="1077" t="s">
        <v>217</v>
      </c>
      <c r="B61" s="579">
        <v>74</v>
      </c>
      <c r="C61" s="413" t="s">
        <v>730</v>
      </c>
    </row>
    <row r="62" spans="1:8" ht="14.4" customHeight="1">
      <c r="A62" s="641"/>
      <c r="B62" s="579" t="s">
        <v>683</v>
      </c>
      <c r="C62" s="413" t="s">
        <v>5</v>
      </c>
      <c r="D62" s="580"/>
      <c r="E62" s="595"/>
      <c r="F62" s="581"/>
      <c r="G62" s="595">
        <v>30000</v>
      </c>
      <c r="H62" s="594" t="s">
        <v>740</v>
      </c>
    </row>
    <row r="63" spans="1:8" ht="14.4" customHeight="1">
      <c r="A63" s="641" t="s">
        <v>57</v>
      </c>
      <c r="B63" s="579">
        <v>74</v>
      </c>
      <c r="C63" s="413" t="s">
        <v>730</v>
      </c>
      <c r="E63" s="595"/>
      <c r="F63" s="581"/>
      <c r="G63" s="595">
        <f t="shared" ref="G63" si="8">G62</f>
        <v>30000</v>
      </c>
      <c r="H63" s="594"/>
    </row>
    <row r="64" spans="1:8" ht="14.4" customHeight="1">
      <c r="A64" s="641" t="s">
        <v>57</v>
      </c>
      <c r="B64" s="579">
        <v>70</v>
      </c>
      <c r="C64" s="413" t="s">
        <v>45</v>
      </c>
      <c r="E64" s="595"/>
      <c r="F64" s="581"/>
      <c r="G64" s="595">
        <f t="shared" ref="G64" si="9">G55+G59+G63</f>
        <v>154327</v>
      </c>
      <c r="H64" s="594"/>
    </row>
    <row r="65" spans="1:9" ht="14.4" customHeight="1">
      <c r="A65" s="641" t="s">
        <v>57</v>
      </c>
      <c r="B65" s="642">
        <v>1.2030000000000001</v>
      </c>
      <c r="C65" s="415" t="s">
        <v>179</v>
      </c>
      <c r="E65" s="595"/>
      <c r="F65" s="581"/>
      <c r="G65" s="595">
        <f t="shared" ref="G65" si="10">G64</f>
        <v>154327</v>
      </c>
      <c r="H65" s="594"/>
    </row>
    <row r="66" spans="1:9">
      <c r="A66" s="641"/>
      <c r="B66" s="642"/>
      <c r="C66" s="415"/>
    </row>
    <row r="67" spans="1:9">
      <c r="A67" s="1049" t="s">
        <v>217</v>
      </c>
      <c r="B67" s="642">
        <v>1.8</v>
      </c>
      <c r="C67" s="415" t="s">
        <v>24</v>
      </c>
    </row>
    <row r="68" spans="1:9">
      <c r="A68" s="641"/>
      <c r="B68" s="579">
        <v>46</v>
      </c>
      <c r="C68" s="413" t="s">
        <v>20</v>
      </c>
    </row>
    <row r="69" spans="1:9" s="542" customFormat="1" ht="28.05" customHeight="1">
      <c r="A69" s="641"/>
      <c r="B69" s="647">
        <v>72</v>
      </c>
      <c r="C69" s="413" t="s">
        <v>684</v>
      </c>
      <c r="D69" s="586"/>
      <c r="E69" s="660"/>
      <c r="F69" s="553"/>
      <c r="G69" s="553"/>
      <c r="H69" s="587"/>
      <c r="I69" s="588"/>
    </row>
    <row r="70" spans="1:9" s="542" customFormat="1" ht="14.4" customHeight="1">
      <c r="A70" s="641"/>
      <c r="B70" s="648" t="s">
        <v>674</v>
      </c>
      <c r="C70" s="413" t="s">
        <v>5</v>
      </c>
      <c r="D70" s="1079"/>
      <c r="E70" s="997"/>
      <c r="F70" s="1080"/>
      <c r="G70" s="997">
        <v>5000</v>
      </c>
      <c r="H70" s="1081"/>
      <c r="I70" s="588"/>
    </row>
    <row r="71" spans="1:9" s="542" customFormat="1" ht="28.05" customHeight="1">
      <c r="A71" s="641" t="s">
        <v>57</v>
      </c>
      <c r="B71" s="647">
        <v>72</v>
      </c>
      <c r="C71" s="413" t="s">
        <v>684</v>
      </c>
      <c r="D71" s="586"/>
      <c r="E71" s="815"/>
      <c r="F71" s="815"/>
      <c r="G71" s="815">
        <f>G70</f>
        <v>5000</v>
      </c>
      <c r="H71" s="1082"/>
      <c r="I71" s="588"/>
    </row>
    <row r="72" spans="1:9" ht="14.4" customHeight="1">
      <c r="A72" s="641" t="s">
        <v>57</v>
      </c>
      <c r="B72" s="579">
        <v>46</v>
      </c>
      <c r="C72" s="413" t="s">
        <v>20</v>
      </c>
      <c r="E72" s="621"/>
      <c r="F72" s="621"/>
      <c r="G72" s="621">
        <f>G71</f>
        <v>5000</v>
      </c>
      <c r="H72" s="594"/>
    </row>
    <row r="73" spans="1:9" ht="14.4" customHeight="1">
      <c r="A73" s="641" t="s">
        <v>57</v>
      </c>
      <c r="B73" s="642">
        <v>1.8</v>
      </c>
      <c r="C73" s="415" t="s">
        <v>24</v>
      </c>
      <c r="E73" s="621"/>
      <c r="F73" s="621"/>
      <c r="G73" s="621">
        <f>G72</f>
        <v>5000</v>
      </c>
      <c r="H73" s="594"/>
    </row>
    <row r="74" spans="1:9" ht="14.4" customHeight="1">
      <c r="A74" s="641" t="s">
        <v>57</v>
      </c>
      <c r="B74" s="577">
        <v>1</v>
      </c>
      <c r="C74" s="413" t="s">
        <v>49</v>
      </c>
      <c r="E74" s="621"/>
      <c r="F74" s="603"/>
      <c r="G74" s="621">
        <f t="shared" ref="G74" si="11">G65+G73</f>
        <v>159327</v>
      </c>
      <c r="H74" s="594"/>
    </row>
    <row r="75" spans="1:9" ht="14.4" customHeight="1">
      <c r="A75" s="602" t="s">
        <v>57</v>
      </c>
      <c r="B75" s="575">
        <v>4202</v>
      </c>
      <c r="C75" s="415" t="s">
        <v>455</v>
      </c>
      <c r="E75" s="621"/>
      <c r="F75" s="603"/>
      <c r="G75" s="621">
        <f t="shared" ref="G75" si="12">G74</f>
        <v>159327</v>
      </c>
      <c r="H75" s="594"/>
    </row>
    <row r="76" spans="1:9" ht="14.4" customHeight="1">
      <c r="A76" s="649" t="s">
        <v>57</v>
      </c>
      <c r="B76" s="330"/>
      <c r="C76" s="650" t="s">
        <v>18</v>
      </c>
      <c r="D76" s="595"/>
      <c r="E76" s="595"/>
      <c r="F76" s="581"/>
      <c r="G76" s="595">
        <f t="shared" ref="G76" si="13">G75</f>
        <v>159327</v>
      </c>
      <c r="H76" s="594"/>
    </row>
    <row r="77" spans="1:9" ht="14.4" customHeight="1">
      <c r="A77" s="636" t="s">
        <v>57</v>
      </c>
      <c r="B77" s="345"/>
      <c r="C77" s="583" t="s">
        <v>58</v>
      </c>
      <c r="D77" s="621"/>
      <c r="E77" s="595"/>
      <c r="F77" s="581"/>
      <c r="G77" s="595">
        <f>G76+G46</f>
        <v>621458</v>
      </c>
      <c r="H77" s="594"/>
    </row>
    <row r="78" spans="1:9">
      <c r="A78" s="593" t="s">
        <v>217</v>
      </c>
      <c r="B78" s="375" t="s">
        <v>666</v>
      </c>
      <c r="D78" s="580"/>
      <c r="E78" s="580"/>
      <c r="F78" s="580"/>
      <c r="G78" s="580"/>
      <c r="H78" s="1078"/>
    </row>
    <row r="79" spans="1:9">
      <c r="A79" s="593"/>
      <c r="B79" s="375"/>
      <c r="D79" s="580"/>
      <c r="E79" s="580"/>
      <c r="F79" s="580"/>
      <c r="G79" s="580"/>
      <c r="H79" s="1078"/>
    </row>
    <row r="80" spans="1:9">
      <c r="A80" s="375" t="s">
        <v>667</v>
      </c>
    </row>
    <row r="81" spans="1:8">
      <c r="A81" s="587" t="s">
        <v>214</v>
      </c>
      <c r="B81" s="375" t="s">
        <v>675</v>
      </c>
      <c r="C81" s="542"/>
    </row>
    <row r="82" spans="1:8">
      <c r="A82" s="587" t="s">
        <v>215</v>
      </c>
      <c r="B82" s="375" t="s">
        <v>840</v>
      </c>
    </row>
    <row r="83" spans="1:8">
      <c r="A83" s="587" t="s">
        <v>221</v>
      </c>
      <c r="B83" s="375" t="s">
        <v>687</v>
      </c>
      <c r="C83" s="542"/>
    </row>
    <row r="84" spans="1:8">
      <c r="A84" s="587" t="s">
        <v>676</v>
      </c>
      <c r="B84" s="375" t="s">
        <v>671</v>
      </c>
      <c r="C84" s="542"/>
    </row>
    <row r="85" spans="1:8">
      <c r="A85" s="587" t="s">
        <v>678</v>
      </c>
      <c r="B85" s="542" t="s">
        <v>783</v>
      </c>
      <c r="C85" s="542"/>
    </row>
    <row r="86" spans="1:8" ht="27.6" customHeight="1">
      <c r="A86" s="587" t="s">
        <v>686</v>
      </c>
      <c r="B86" s="1194" t="s">
        <v>688</v>
      </c>
      <c r="C86" s="1194"/>
      <c r="D86" s="1194"/>
      <c r="E86" s="1194"/>
      <c r="F86" s="1194"/>
      <c r="G86" s="1194"/>
    </row>
    <row r="87" spans="1:8">
      <c r="A87" s="587" t="s">
        <v>731</v>
      </c>
      <c r="B87" s="375" t="s">
        <v>818</v>
      </c>
      <c r="C87" s="542"/>
    </row>
    <row r="88" spans="1:8">
      <c r="A88" s="587" t="s">
        <v>740</v>
      </c>
      <c r="B88" s="375" t="s">
        <v>765</v>
      </c>
      <c r="C88" s="542"/>
      <c r="D88" s="620"/>
      <c r="E88" s="620"/>
    </row>
    <row r="89" spans="1:8">
      <c r="A89" s="587"/>
    </row>
    <row r="90" spans="1:8">
      <c r="A90" s="587"/>
    </row>
    <row r="91" spans="1:8">
      <c r="A91" s="587"/>
      <c r="B91" s="78"/>
      <c r="C91" s="78"/>
      <c r="D91" s="78"/>
      <c r="E91" s="78"/>
      <c r="F91" s="75"/>
      <c r="G91" s="75"/>
    </row>
    <row r="92" spans="1:8">
      <c r="A92" s="587"/>
      <c r="B92" s="78"/>
      <c r="C92" s="79"/>
      <c r="D92" s="315"/>
      <c r="E92" s="315"/>
      <c r="F92" s="83"/>
      <c r="G92" s="83"/>
      <c r="H92" s="584"/>
    </row>
    <row r="93" spans="1:8">
      <c r="A93" s="587"/>
      <c r="C93" s="86"/>
      <c r="D93" s="80"/>
      <c r="E93" s="80"/>
      <c r="F93" s="79"/>
      <c r="G93" s="79"/>
      <c r="H93" s="584"/>
    </row>
    <row r="94" spans="1:8">
      <c r="C94" s="86"/>
      <c r="D94" s="80"/>
      <c r="E94" s="80"/>
      <c r="F94" s="79"/>
      <c r="G94" s="79"/>
      <c r="H94" s="584"/>
    </row>
    <row r="95" spans="1:8">
      <c r="C95" s="367"/>
      <c r="D95" s="368"/>
      <c r="E95" s="367"/>
      <c r="F95" s="368"/>
      <c r="G95" s="79"/>
      <c r="H95" s="584"/>
    </row>
    <row r="96" spans="1:8">
      <c r="C96" s="808"/>
      <c r="D96" s="76"/>
      <c r="E96" s="76"/>
      <c r="F96" s="1220"/>
      <c r="G96" s="79"/>
      <c r="H96" s="584"/>
    </row>
    <row r="97" spans="3:8">
      <c r="C97" s="86"/>
      <c r="D97" s="80"/>
      <c r="E97" s="80"/>
      <c r="F97" s="79"/>
      <c r="G97" s="79"/>
      <c r="H97" s="584"/>
    </row>
    <row r="98" spans="3:8">
      <c r="C98" s="86"/>
      <c r="D98" s="80"/>
      <c r="E98" s="80"/>
      <c r="F98" s="79"/>
      <c r="G98" s="79"/>
      <c r="H98" s="584"/>
    </row>
    <row r="99" spans="3:8">
      <c r="C99" s="86"/>
      <c r="D99" s="80"/>
      <c r="E99" s="80"/>
      <c r="F99" s="79"/>
      <c r="G99" s="79"/>
      <c r="H99" s="584"/>
    </row>
    <row r="100" spans="3:8">
      <c r="C100" s="86"/>
      <c r="D100" s="80"/>
      <c r="E100" s="80"/>
      <c r="F100" s="79"/>
      <c r="G100" s="79"/>
      <c r="H100" s="584"/>
    </row>
    <row r="101" spans="3:8">
      <c r="C101" s="86"/>
      <c r="D101" s="80"/>
      <c r="E101" s="80"/>
      <c r="F101" s="79"/>
      <c r="G101" s="79"/>
      <c r="H101" s="584"/>
    </row>
  </sheetData>
  <autoFilter ref="A14:I17"/>
  <mergeCells count="8">
    <mergeCell ref="B86:G86"/>
    <mergeCell ref="B1:G1"/>
    <mergeCell ref="B2:G2"/>
    <mergeCell ref="A3:G3"/>
    <mergeCell ref="B4:G4"/>
    <mergeCell ref="B13:G13"/>
    <mergeCell ref="D12:E12"/>
    <mergeCell ref="F12:G12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7" fitToHeight="0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syncVertical="1" syncRef="A22" transitionEvaluation="1">
    <tabColor rgb="FF92D050"/>
  </sheetPr>
  <dimension ref="A1:I132"/>
  <sheetViews>
    <sheetView view="pageBreakPreview" topLeftCell="A22" zoomScale="115" zoomScaleNormal="130" zoomScaleSheetLayoutView="115" workbookViewId="0">
      <selection activeCell="B33" sqref="B33:G39"/>
    </sheetView>
  </sheetViews>
  <sheetFormatPr defaultColWidth="9.109375" defaultRowHeight="13.2"/>
  <cols>
    <col min="1" max="1" width="5.21875" style="375" customWidth="1"/>
    <col min="2" max="2" width="8.109375" style="129" customWidth="1"/>
    <col min="3" max="3" width="40.77734375" style="128" customWidth="1"/>
    <col min="4" max="4" width="6.77734375" style="81" customWidth="1"/>
    <col min="5" max="5" width="10.33203125" style="81" customWidth="1"/>
    <col min="6" max="6" width="8.77734375" style="78" customWidth="1"/>
    <col min="7" max="7" width="8.44140625" style="78" customWidth="1"/>
    <col min="8" max="8" width="2.77734375" style="78" customWidth="1"/>
    <col min="9" max="9" width="9.109375" style="77" customWidth="1"/>
    <col min="10" max="12" width="9.109375" style="78" customWidth="1"/>
    <col min="13" max="16384" width="9.109375" style="78"/>
  </cols>
  <sheetData>
    <row r="1" spans="1:9" ht="14.1" customHeight="1">
      <c r="A1" s="602"/>
      <c r="B1" s="1195" t="s">
        <v>273</v>
      </c>
      <c r="C1" s="1195"/>
      <c r="D1" s="1195"/>
      <c r="E1" s="1195"/>
      <c r="F1" s="1195"/>
      <c r="G1" s="1195"/>
      <c r="H1" s="443"/>
    </row>
    <row r="2" spans="1:9" ht="14.1" customHeight="1">
      <c r="A2" s="602"/>
      <c r="B2" s="1195" t="s">
        <v>274</v>
      </c>
      <c r="C2" s="1195"/>
      <c r="D2" s="1195"/>
      <c r="E2" s="1195"/>
      <c r="F2" s="1195"/>
      <c r="G2" s="1195"/>
      <c r="H2" s="443"/>
    </row>
    <row r="3" spans="1:9">
      <c r="A3" s="1187" t="s">
        <v>600</v>
      </c>
      <c r="B3" s="1187"/>
      <c r="C3" s="1187"/>
      <c r="D3" s="1187"/>
      <c r="E3" s="1187"/>
      <c r="F3" s="1187"/>
      <c r="G3" s="1187"/>
      <c r="H3" s="444"/>
    </row>
    <row r="4" spans="1:9" ht="13.8">
      <c r="A4" s="354"/>
      <c r="B4" s="1188"/>
      <c r="C4" s="1188"/>
      <c r="D4" s="1188"/>
      <c r="E4" s="1188"/>
      <c r="F4" s="1188"/>
      <c r="G4" s="1188"/>
      <c r="H4" s="291"/>
    </row>
    <row r="5" spans="1:9" ht="14.4" customHeight="1">
      <c r="A5" s="354"/>
      <c r="B5" s="296"/>
      <c r="C5" s="296"/>
      <c r="D5" s="355"/>
      <c r="E5" s="292" t="s">
        <v>12</v>
      </c>
      <c r="F5" s="292" t="s">
        <v>13</v>
      </c>
      <c r="G5" s="292" t="s">
        <v>119</v>
      </c>
      <c r="H5" s="294"/>
    </row>
    <row r="6" spans="1:9" ht="14.4" customHeight="1">
      <c r="A6" s="354"/>
      <c r="B6" s="356" t="s">
        <v>14</v>
      </c>
      <c r="C6" s="296" t="s">
        <v>15</v>
      </c>
      <c r="D6" s="362" t="s">
        <v>58</v>
      </c>
      <c r="E6" s="293">
        <v>115328</v>
      </c>
      <c r="F6" s="652">
        <v>0</v>
      </c>
      <c r="G6" s="293">
        <f>SUM(E6:F6)</f>
        <v>115328</v>
      </c>
      <c r="H6" s="293"/>
    </row>
    <row r="7" spans="1:9" ht="14.4" customHeight="1">
      <c r="A7" s="354"/>
      <c r="B7" s="356" t="s">
        <v>16</v>
      </c>
      <c r="C7" s="359" t="s">
        <v>17</v>
      </c>
      <c r="D7" s="460"/>
      <c r="E7" s="294"/>
      <c r="F7" s="571"/>
      <c r="G7" s="294"/>
      <c r="H7" s="294"/>
    </row>
    <row r="8" spans="1:9" ht="14.4" customHeight="1">
      <c r="A8" s="354"/>
      <c r="B8" s="356"/>
      <c r="C8" s="359" t="s">
        <v>115</v>
      </c>
      <c r="D8" s="460" t="s">
        <v>58</v>
      </c>
      <c r="E8" s="294">
        <f>G23</f>
        <v>982</v>
      </c>
      <c r="F8" s="653">
        <v>0</v>
      </c>
      <c r="G8" s="294">
        <f>SUM(E8:F8)</f>
        <v>982</v>
      </c>
      <c r="H8" s="294"/>
    </row>
    <row r="9" spans="1:9" ht="14.4" customHeight="1">
      <c r="A9" s="354"/>
      <c r="B9" s="361" t="s">
        <v>57</v>
      </c>
      <c r="C9" s="296" t="s">
        <v>27</v>
      </c>
      <c r="D9" s="462" t="s">
        <v>58</v>
      </c>
      <c r="E9" s="463">
        <f>SUM(E6:E8)</f>
        <v>116310</v>
      </c>
      <c r="F9" s="654">
        <f>SUM(F6:F8)</f>
        <v>0</v>
      </c>
      <c r="G9" s="463">
        <f>SUM(E9:F9)</f>
        <v>116310</v>
      </c>
      <c r="H9" s="293"/>
    </row>
    <row r="10" spans="1:9" ht="14.4" customHeight="1">
      <c r="A10" s="354"/>
      <c r="B10" s="356"/>
      <c r="C10" s="296"/>
      <c r="D10" s="295"/>
      <c r="E10" s="295"/>
      <c r="F10" s="362"/>
      <c r="G10" s="295"/>
      <c r="H10" s="295"/>
    </row>
    <row r="11" spans="1:9" ht="14.4" customHeight="1">
      <c r="A11" s="293"/>
      <c r="B11" s="536" t="s">
        <v>28</v>
      </c>
      <c r="C11" s="296" t="s">
        <v>29</v>
      </c>
      <c r="D11" s="295"/>
      <c r="E11" s="295"/>
      <c r="F11" s="363"/>
      <c r="G11" s="296"/>
      <c r="H11" s="296"/>
    </row>
    <row r="12" spans="1:9" s="66" customFormat="1" ht="11.4" customHeight="1">
      <c r="A12" s="464"/>
      <c r="B12" s="465"/>
      <c r="C12" s="466"/>
      <c r="D12" s="1177"/>
      <c r="E12" s="1177"/>
      <c r="F12" s="1177"/>
      <c r="G12" s="1177"/>
      <c r="H12" s="467"/>
    </row>
    <row r="13" spans="1:9" s="66" customFormat="1" ht="13.8" thickBot="1">
      <c r="A13" s="365"/>
      <c r="B13" s="1179" t="s">
        <v>107</v>
      </c>
      <c r="C13" s="1179"/>
      <c r="D13" s="1179"/>
      <c r="E13" s="1179"/>
      <c r="F13" s="1179"/>
      <c r="G13" s="1179"/>
      <c r="H13" s="358"/>
    </row>
    <row r="14" spans="1:9" s="66" customFormat="1" ht="15" customHeight="1" thickTop="1" thickBot="1">
      <c r="A14" s="365"/>
      <c r="B14" s="298"/>
      <c r="C14" s="298" t="s">
        <v>30</v>
      </c>
      <c r="D14" s="298"/>
      <c r="E14" s="298"/>
      <c r="F14" s="298"/>
      <c r="G14" s="366" t="s">
        <v>119</v>
      </c>
      <c r="H14" s="294"/>
    </row>
    <row r="15" spans="1:9" ht="15" customHeight="1" thickTop="1">
      <c r="A15" s="586"/>
      <c r="B15" s="81"/>
      <c r="C15" s="655" t="s">
        <v>61</v>
      </c>
      <c r="D15" s="82"/>
      <c r="E15" s="122"/>
      <c r="F15" s="122"/>
      <c r="G15" s="600"/>
      <c r="H15" s="600"/>
      <c r="I15" s="78"/>
    </row>
    <row r="16" spans="1:9" s="659" customFormat="1" ht="15" customHeight="1">
      <c r="A16" s="660" t="s">
        <v>62</v>
      </c>
      <c r="B16" s="656">
        <v>2052</v>
      </c>
      <c r="C16" s="657" t="s">
        <v>276</v>
      </c>
      <c r="D16" s="661"/>
      <c r="E16" s="384"/>
      <c r="F16" s="384"/>
      <c r="G16" s="384"/>
      <c r="H16" s="384"/>
    </row>
    <row r="17" spans="1:9" s="659" customFormat="1" ht="15" customHeight="1">
      <c r="A17" s="586"/>
      <c r="B17" s="662" t="s">
        <v>456</v>
      </c>
      <c r="C17" s="655" t="s">
        <v>271</v>
      </c>
      <c r="D17" s="661"/>
      <c r="E17" s="661"/>
      <c r="F17" s="661"/>
      <c r="G17" s="661"/>
      <c r="H17" s="661"/>
      <c r="I17" s="658"/>
    </row>
    <row r="18" spans="1:9" s="659" customFormat="1" ht="15" customHeight="1">
      <c r="A18" s="660"/>
      <c r="B18" s="663" t="s">
        <v>457</v>
      </c>
      <c r="C18" s="664" t="s">
        <v>458</v>
      </c>
      <c r="D18" s="367"/>
      <c r="E18" s="368"/>
      <c r="F18" s="367"/>
      <c r="G18" s="368"/>
      <c r="H18" s="368"/>
      <c r="I18" s="658"/>
    </row>
    <row r="19" spans="1:9" ht="15" customHeight="1">
      <c r="A19" s="660"/>
      <c r="B19" s="665" t="s">
        <v>459</v>
      </c>
      <c r="C19" s="664" t="s">
        <v>259</v>
      </c>
      <c r="D19" s="666"/>
      <c r="E19" s="671"/>
      <c r="F19" s="290"/>
      <c r="G19" s="671">
        <v>982</v>
      </c>
      <c r="H19" s="666"/>
    </row>
    <row r="20" spans="1:9" ht="15" customHeight="1">
      <c r="A20" s="586" t="s">
        <v>57</v>
      </c>
      <c r="B20" s="663" t="s">
        <v>457</v>
      </c>
      <c r="C20" s="664" t="s">
        <v>458</v>
      </c>
      <c r="E20" s="595"/>
      <c r="F20" s="581"/>
      <c r="G20" s="595">
        <f>SUM(G19:G19)</f>
        <v>982</v>
      </c>
      <c r="H20" s="81"/>
    </row>
    <row r="21" spans="1:9" ht="15" customHeight="1">
      <c r="A21" s="586" t="s">
        <v>57</v>
      </c>
      <c r="B21" s="662" t="s">
        <v>456</v>
      </c>
      <c r="C21" s="655" t="s">
        <v>271</v>
      </c>
      <c r="E21" s="595"/>
      <c r="F21" s="581"/>
      <c r="G21" s="595">
        <f t="shared" ref="G21" si="0">G20</f>
        <v>982</v>
      </c>
      <c r="H21" s="81"/>
    </row>
    <row r="22" spans="1:9" ht="15" customHeight="1">
      <c r="A22" s="586" t="s">
        <v>57</v>
      </c>
      <c r="B22" s="667">
        <v>2052</v>
      </c>
      <c r="C22" s="655" t="s">
        <v>276</v>
      </c>
      <c r="D22" s="595"/>
      <c r="E22" s="595"/>
      <c r="F22" s="581"/>
      <c r="G22" s="595">
        <f>G21</f>
        <v>982</v>
      </c>
      <c r="H22" s="81"/>
    </row>
    <row r="23" spans="1:9" ht="15" customHeight="1">
      <c r="A23" s="668" t="s">
        <v>57</v>
      </c>
      <c r="B23" s="669"/>
      <c r="C23" s="670" t="s">
        <v>61</v>
      </c>
      <c r="D23" s="595"/>
      <c r="E23" s="595"/>
      <c r="F23" s="581"/>
      <c r="G23" s="595">
        <f t="shared" ref="G23" si="1">G22</f>
        <v>982</v>
      </c>
      <c r="H23" s="81"/>
    </row>
    <row r="24" spans="1:9" ht="15" customHeight="1">
      <c r="A24" s="668" t="s">
        <v>57</v>
      </c>
      <c r="B24" s="669"/>
      <c r="C24" s="670" t="s">
        <v>58</v>
      </c>
      <c r="D24" s="595"/>
      <c r="E24" s="595"/>
      <c r="F24" s="581"/>
      <c r="G24" s="595">
        <f>+G23</f>
        <v>982</v>
      </c>
      <c r="H24" s="81"/>
    </row>
    <row r="25" spans="1:9">
      <c r="C25" s="129"/>
      <c r="E25" s="84"/>
      <c r="F25" s="81"/>
      <c r="G25" s="81"/>
      <c r="H25" s="81"/>
    </row>
    <row r="26" spans="1:9">
      <c r="C26" s="129"/>
      <c r="F26" s="81"/>
      <c r="G26" s="81"/>
      <c r="H26" s="81"/>
    </row>
    <row r="27" spans="1:9" s="83" customFormat="1">
      <c r="A27" s="375"/>
      <c r="B27" s="129"/>
      <c r="C27" s="129"/>
      <c r="D27" s="81"/>
      <c r="E27" s="81"/>
      <c r="F27" s="81"/>
      <c r="G27" s="81"/>
      <c r="H27" s="81"/>
      <c r="I27" s="77"/>
    </row>
    <row r="28" spans="1:9" s="83" customFormat="1">
      <c r="A28" s="375"/>
      <c r="B28" s="129"/>
      <c r="C28" s="129"/>
      <c r="D28" s="81"/>
      <c r="E28" s="81"/>
      <c r="F28" s="81"/>
      <c r="G28" s="81"/>
      <c r="H28" s="81"/>
      <c r="I28" s="77"/>
    </row>
    <row r="29" spans="1:9" s="83" customFormat="1">
      <c r="A29" s="375"/>
      <c r="B29" s="129"/>
      <c r="C29" s="129"/>
      <c r="D29" s="81"/>
      <c r="E29" s="81"/>
      <c r="F29" s="81"/>
      <c r="G29" s="81"/>
      <c r="H29" s="81"/>
      <c r="I29" s="77"/>
    </row>
    <row r="30" spans="1:9" s="83" customFormat="1">
      <c r="A30" s="375"/>
      <c r="B30" s="129"/>
      <c r="C30" s="129"/>
      <c r="D30" s="81"/>
      <c r="E30" s="81"/>
      <c r="F30" s="81"/>
      <c r="G30" s="81"/>
      <c r="H30" s="81"/>
      <c r="I30" s="77"/>
    </row>
    <row r="31" spans="1:9" s="83" customFormat="1">
      <c r="A31" s="375"/>
      <c r="B31" s="129"/>
      <c r="C31" s="129"/>
      <c r="D31" s="81"/>
      <c r="E31" s="81"/>
      <c r="F31" s="81"/>
      <c r="G31" s="81"/>
      <c r="H31" s="81"/>
      <c r="I31" s="77"/>
    </row>
    <row r="32" spans="1:9" s="83" customFormat="1">
      <c r="A32" s="375"/>
      <c r="B32" s="129"/>
      <c r="C32" s="129"/>
      <c r="D32" s="81"/>
      <c r="E32" s="81"/>
      <c r="F32" s="81"/>
      <c r="G32" s="81"/>
      <c r="H32" s="81"/>
      <c r="I32" s="77"/>
    </row>
    <row r="33" spans="1:9" s="83" customFormat="1">
      <c r="A33" s="375"/>
      <c r="B33" s="127"/>
      <c r="C33" s="86"/>
      <c r="D33" s="80"/>
      <c r="E33" s="80"/>
      <c r="F33" s="80"/>
      <c r="G33" s="80"/>
      <c r="H33" s="81"/>
      <c r="I33" s="77"/>
    </row>
    <row r="34" spans="1:9" s="83" customFormat="1">
      <c r="A34" s="375"/>
      <c r="B34" s="127"/>
      <c r="C34" s="86"/>
      <c r="D34" s="80"/>
      <c r="E34" s="80"/>
      <c r="F34" s="80"/>
      <c r="G34" s="80"/>
      <c r="H34" s="81"/>
      <c r="I34" s="77"/>
    </row>
    <row r="35" spans="1:9" s="83" customFormat="1">
      <c r="A35" s="375"/>
      <c r="B35" s="127"/>
      <c r="C35" s="367"/>
      <c r="D35" s="368"/>
      <c r="E35" s="367"/>
      <c r="F35" s="368"/>
      <c r="G35" s="80"/>
      <c r="H35" s="81"/>
      <c r="I35" s="77"/>
    </row>
    <row r="36" spans="1:9" s="83" customFormat="1">
      <c r="A36" s="375"/>
      <c r="B36" s="127"/>
      <c r="C36" s="808"/>
      <c r="D36" s="76"/>
      <c r="E36" s="76"/>
      <c r="F36" s="1220"/>
      <c r="G36" s="80"/>
      <c r="H36" s="81"/>
      <c r="I36" s="77"/>
    </row>
    <row r="37" spans="1:9" s="83" customFormat="1">
      <c r="A37" s="375"/>
      <c r="B37" s="127"/>
      <c r="C37" s="86"/>
      <c r="D37" s="80"/>
      <c r="E37" s="80"/>
      <c r="F37" s="80"/>
      <c r="G37" s="80"/>
      <c r="H37" s="81"/>
      <c r="I37" s="77"/>
    </row>
    <row r="38" spans="1:9" s="83" customFormat="1">
      <c r="A38" s="375"/>
      <c r="B38" s="127"/>
      <c r="C38" s="86"/>
      <c r="D38" s="80"/>
      <c r="E38" s="80"/>
      <c r="F38" s="80"/>
      <c r="G38" s="80"/>
      <c r="H38" s="81"/>
      <c r="I38" s="77"/>
    </row>
    <row r="39" spans="1:9" s="83" customFormat="1">
      <c r="A39" s="375"/>
      <c r="B39" s="127"/>
      <c r="C39" s="86"/>
      <c r="D39" s="80"/>
      <c r="E39" s="80"/>
      <c r="F39" s="80"/>
      <c r="G39" s="80"/>
      <c r="H39" s="81"/>
      <c r="I39" s="77"/>
    </row>
    <row r="40" spans="1:9" s="83" customFormat="1">
      <c r="A40" s="375"/>
      <c r="B40" s="129"/>
      <c r="C40" s="128"/>
      <c r="D40" s="81"/>
      <c r="E40" s="81"/>
      <c r="F40" s="81"/>
      <c r="G40" s="81"/>
      <c r="H40" s="81"/>
      <c r="I40" s="77"/>
    </row>
    <row r="41" spans="1:9" s="83" customFormat="1">
      <c r="A41" s="375"/>
      <c r="B41" s="129"/>
      <c r="C41" s="128"/>
      <c r="D41" s="81"/>
      <c r="E41" s="81"/>
      <c r="F41" s="81"/>
      <c r="G41" s="81"/>
      <c r="H41" s="81"/>
      <c r="I41" s="77"/>
    </row>
    <row r="42" spans="1:9" s="83" customFormat="1">
      <c r="A42" s="375"/>
      <c r="B42" s="129"/>
      <c r="C42" s="128"/>
      <c r="D42" s="81"/>
      <c r="E42" s="81"/>
      <c r="F42" s="81"/>
      <c r="G42" s="81"/>
      <c r="H42" s="81"/>
      <c r="I42" s="77"/>
    </row>
    <row r="43" spans="1:9" s="83" customFormat="1">
      <c r="A43" s="375"/>
      <c r="B43" s="129"/>
      <c r="C43" s="128"/>
      <c r="D43" s="81"/>
      <c r="E43" s="81"/>
      <c r="F43" s="81"/>
      <c r="G43" s="81"/>
      <c r="H43" s="81"/>
      <c r="I43" s="77"/>
    </row>
    <row r="44" spans="1:9" s="83" customFormat="1">
      <c r="A44" s="375"/>
      <c r="B44" s="129"/>
      <c r="C44" s="128"/>
      <c r="D44" s="81"/>
      <c r="E44" s="81"/>
      <c r="F44" s="81"/>
      <c r="G44" s="81"/>
      <c r="H44" s="81"/>
      <c r="I44" s="77"/>
    </row>
    <row r="45" spans="1:9" s="83" customFormat="1">
      <c r="A45" s="375"/>
      <c r="B45" s="129"/>
      <c r="C45" s="128"/>
      <c r="D45" s="81"/>
      <c r="E45" s="81"/>
      <c r="F45" s="81"/>
      <c r="G45" s="81"/>
      <c r="H45" s="81"/>
      <c r="I45" s="77"/>
    </row>
    <row r="46" spans="1:9" s="83" customFormat="1">
      <c r="A46" s="375"/>
      <c r="B46" s="129"/>
      <c r="C46" s="128"/>
      <c r="D46" s="81"/>
      <c r="E46" s="81"/>
      <c r="F46" s="81"/>
      <c r="G46" s="81"/>
      <c r="H46" s="81"/>
      <c r="I46" s="77"/>
    </row>
    <row r="47" spans="1:9" s="83" customFormat="1">
      <c r="A47" s="375"/>
      <c r="B47" s="129"/>
      <c r="C47" s="128"/>
      <c r="D47" s="81"/>
      <c r="E47" s="81"/>
      <c r="F47" s="81"/>
      <c r="G47" s="81"/>
      <c r="H47" s="81"/>
      <c r="I47" s="77"/>
    </row>
    <row r="48" spans="1:9" s="83" customFormat="1">
      <c r="A48" s="375"/>
      <c r="B48" s="129"/>
      <c r="C48" s="128"/>
      <c r="D48" s="81"/>
      <c r="E48" s="81"/>
      <c r="F48" s="81"/>
      <c r="G48" s="81"/>
      <c r="H48" s="81"/>
      <c r="I48" s="77"/>
    </row>
    <row r="49" spans="1:9" s="83" customFormat="1">
      <c r="A49" s="375"/>
      <c r="B49" s="129"/>
      <c r="C49" s="128"/>
      <c r="D49" s="81"/>
      <c r="E49" s="81"/>
      <c r="F49" s="81"/>
      <c r="G49" s="81"/>
      <c r="H49" s="81"/>
      <c r="I49" s="77"/>
    </row>
    <row r="50" spans="1:9" s="83" customFormat="1">
      <c r="A50" s="375"/>
      <c r="B50" s="129"/>
      <c r="C50" s="128"/>
      <c r="D50" s="81"/>
      <c r="E50" s="81"/>
      <c r="F50" s="81"/>
      <c r="G50" s="81"/>
      <c r="H50" s="81"/>
      <c r="I50" s="77"/>
    </row>
    <row r="51" spans="1:9" s="83" customFormat="1">
      <c r="A51" s="375"/>
      <c r="B51" s="129"/>
      <c r="C51" s="128"/>
      <c r="D51" s="81"/>
      <c r="E51" s="81"/>
      <c r="F51" s="81"/>
      <c r="G51" s="81"/>
      <c r="H51" s="81"/>
      <c r="I51" s="77"/>
    </row>
    <row r="52" spans="1:9" s="83" customFormat="1">
      <c r="A52" s="375"/>
      <c r="B52" s="129"/>
      <c r="C52" s="128"/>
      <c r="D52" s="81"/>
      <c r="E52" s="81"/>
      <c r="F52" s="81"/>
      <c r="G52" s="81"/>
      <c r="H52" s="81"/>
      <c r="I52" s="77"/>
    </row>
    <row r="53" spans="1:9" s="83" customFormat="1">
      <c r="A53" s="375"/>
      <c r="B53" s="129"/>
      <c r="C53" s="128"/>
      <c r="D53" s="81"/>
      <c r="E53" s="81"/>
      <c r="F53" s="81"/>
      <c r="G53" s="81"/>
      <c r="H53" s="81"/>
      <c r="I53" s="77"/>
    </row>
    <row r="54" spans="1:9" s="83" customFormat="1">
      <c r="A54" s="375"/>
      <c r="B54" s="129"/>
      <c r="C54" s="128"/>
      <c r="D54" s="81"/>
      <c r="E54" s="81"/>
      <c r="F54" s="81"/>
      <c r="G54" s="81"/>
      <c r="H54" s="81"/>
      <c r="I54" s="77"/>
    </row>
    <row r="55" spans="1:9" s="83" customFormat="1">
      <c r="A55" s="375"/>
      <c r="B55" s="129"/>
      <c r="C55" s="128"/>
      <c r="D55" s="81"/>
      <c r="E55" s="81"/>
      <c r="F55" s="81"/>
      <c r="G55" s="81"/>
      <c r="H55" s="81"/>
      <c r="I55" s="77"/>
    </row>
    <row r="56" spans="1:9" s="83" customFormat="1">
      <c r="A56" s="375"/>
      <c r="B56" s="129"/>
      <c r="C56" s="128"/>
      <c r="D56" s="81"/>
      <c r="E56" s="81"/>
      <c r="F56" s="81"/>
      <c r="G56" s="81"/>
      <c r="H56" s="81"/>
      <c r="I56" s="77"/>
    </row>
    <row r="57" spans="1:9" s="83" customFormat="1">
      <c r="A57" s="375"/>
      <c r="B57" s="129"/>
      <c r="C57" s="128"/>
      <c r="D57" s="81"/>
      <c r="E57" s="81"/>
      <c r="F57" s="81"/>
      <c r="G57" s="81"/>
      <c r="H57" s="81"/>
      <c r="I57" s="77"/>
    </row>
    <row r="58" spans="1:9" s="83" customFormat="1">
      <c r="A58" s="375"/>
      <c r="B58" s="129"/>
      <c r="C58" s="128"/>
      <c r="D58" s="81"/>
      <c r="E58" s="81"/>
      <c r="F58" s="81"/>
      <c r="G58" s="81"/>
      <c r="H58" s="81"/>
      <c r="I58" s="77"/>
    </row>
    <row r="59" spans="1:9" s="80" customFormat="1">
      <c r="A59" s="375"/>
      <c r="B59" s="129"/>
      <c r="C59" s="128"/>
      <c r="D59" s="81"/>
      <c r="E59" s="81"/>
      <c r="F59" s="81"/>
      <c r="G59" s="81"/>
      <c r="H59" s="81"/>
      <c r="I59" s="77"/>
    </row>
    <row r="60" spans="1:9" s="80" customFormat="1">
      <c r="A60" s="375"/>
      <c r="B60" s="129"/>
      <c r="C60" s="128"/>
      <c r="D60" s="81"/>
      <c r="E60" s="81"/>
      <c r="F60" s="81"/>
      <c r="G60" s="81"/>
      <c r="H60" s="81"/>
      <c r="I60" s="77"/>
    </row>
    <row r="61" spans="1:9" s="80" customFormat="1">
      <c r="A61" s="375"/>
      <c r="B61" s="129"/>
      <c r="C61" s="128"/>
      <c r="D61" s="81"/>
      <c r="E61" s="81"/>
      <c r="F61" s="81"/>
      <c r="G61" s="81"/>
      <c r="H61" s="81"/>
      <c r="I61" s="77"/>
    </row>
    <row r="62" spans="1:9" s="80" customFormat="1">
      <c r="A62" s="375"/>
      <c r="B62" s="129"/>
      <c r="C62" s="128"/>
      <c r="D62" s="81"/>
      <c r="E62" s="81"/>
      <c r="F62" s="81"/>
      <c r="G62" s="81"/>
      <c r="H62" s="81"/>
      <c r="I62" s="77"/>
    </row>
    <row r="63" spans="1:9" s="80" customFormat="1">
      <c r="A63" s="375"/>
      <c r="B63" s="129"/>
      <c r="C63" s="128"/>
      <c r="D63" s="81"/>
      <c r="E63" s="81"/>
      <c r="F63" s="81"/>
      <c r="G63" s="81"/>
      <c r="H63" s="81"/>
      <c r="I63" s="77"/>
    </row>
    <row r="64" spans="1:9" s="80" customFormat="1">
      <c r="A64" s="375"/>
      <c r="B64" s="129"/>
      <c r="C64" s="128"/>
      <c r="D64" s="81"/>
      <c r="E64" s="81"/>
      <c r="F64" s="81"/>
      <c r="G64" s="81"/>
      <c r="H64" s="81"/>
      <c r="I64" s="77"/>
    </row>
    <row r="65" spans="1:9" s="80" customFormat="1">
      <c r="A65" s="375"/>
      <c r="B65" s="129"/>
      <c r="C65" s="128"/>
      <c r="D65" s="81"/>
      <c r="E65" s="81"/>
      <c r="F65" s="81"/>
      <c r="G65" s="81"/>
      <c r="H65" s="81"/>
      <c r="I65" s="77"/>
    </row>
    <row r="66" spans="1:9" s="80" customFormat="1">
      <c r="A66" s="375"/>
      <c r="B66" s="129"/>
      <c r="C66" s="128"/>
      <c r="D66" s="81"/>
      <c r="E66" s="81"/>
      <c r="F66" s="81"/>
      <c r="G66" s="81"/>
      <c r="H66" s="81"/>
      <c r="I66" s="77"/>
    </row>
    <row r="67" spans="1:9" s="80" customFormat="1">
      <c r="A67" s="375"/>
      <c r="B67" s="129"/>
      <c r="C67" s="128"/>
      <c r="D67" s="81"/>
      <c r="E67" s="81"/>
      <c r="F67" s="81"/>
      <c r="G67" s="81"/>
      <c r="H67" s="81"/>
      <c r="I67" s="77"/>
    </row>
    <row r="68" spans="1:9" s="80" customFormat="1">
      <c r="A68" s="375"/>
      <c r="B68" s="129"/>
      <c r="C68" s="128"/>
      <c r="D68" s="81"/>
      <c r="E68" s="81"/>
      <c r="F68" s="81"/>
      <c r="G68" s="81"/>
      <c r="H68" s="81"/>
      <c r="I68" s="77"/>
    </row>
    <row r="69" spans="1:9" s="80" customFormat="1">
      <c r="A69" s="375"/>
      <c r="B69" s="129"/>
      <c r="C69" s="128"/>
      <c r="D69" s="81"/>
      <c r="E69" s="81"/>
      <c r="F69" s="81"/>
      <c r="G69" s="81"/>
      <c r="H69" s="81"/>
      <c r="I69" s="77"/>
    </row>
    <row r="70" spans="1:9" s="80" customFormat="1">
      <c r="A70" s="375"/>
      <c r="B70" s="129"/>
      <c r="C70" s="128"/>
      <c r="D70" s="81"/>
      <c r="E70" s="81"/>
      <c r="F70" s="81"/>
      <c r="G70" s="81"/>
      <c r="H70" s="81"/>
      <c r="I70" s="77"/>
    </row>
    <row r="71" spans="1:9" s="80" customFormat="1">
      <c r="A71" s="375"/>
      <c r="B71" s="129"/>
      <c r="C71" s="128"/>
      <c r="D71" s="81"/>
      <c r="E71" s="81"/>
      <c r="F71" s="81"/>
      <c r="G71" s="81"/>
      <c r="H71" s="81"/>
      <c r="I71" s="77"/>
    </row>
    <row r="72" spans="1:9" s="80" customFormat="1">
      <c r="A72" s="375"/>
      <c r="B72" s="129"/>
      <c r="C72" s="128"/>
      <c r="D72" s="81"/>
      <c r="E72" s="81"/>
      <c r="F72" s="81"/>
      <c r="G72" s="81"/>
      <c r="H72" s="81"/>
      <c r="I72" s="77"/>
    </row>
    <row r="73" spans="1:9" s="80" customFormat="1">
      <c r="A73" s="375"/>
      <c r="B73" s="129"/>
      <c r="C73" s="128"/>
      <c r="D73" s="81"/>
      <c r="E73" s="81"/>
      <c r="F73" s="81"/>
      <c r="G73" s="81"/>
      <c r="H73" s="81"/>
      <c r="I73" s="77"/>
    </row>
    <row r="74" spans="1:9" s="80" customFormat="1">
      <c r="A74" s="375"/>
      <c r="B74" s="129"/>
      <c r="C74" s="128"/>
      <c r="D74" s="81"/>
      <c r="E74" s="81"/>
      <c r="F74" s="81"/>
      <c r="G74" s="81"/>
      <c r="H74" s="81"/>
      <c r="I74" s="77"/>
    </row>
    <row r="75" spans="1:9" s="80" customFormat="1">
      <c r="A75" s="375"/>
      <c r="B75" s="129"/>
      <c r="C75" s="128"/>
      <c r="D75" s="81"/>
      <c r="E75" s="81"/>
      <c r="F75" s="81"/>
      <c r="G75" s="81"/>
      <c r="H75" s="81"/>
      <c r="I75" s="77"/>
    </row>
    <row r="76" spans="1:9" s="80" customFormat="1">
      <c r="A76" s="375"/>
      <c r="B76" s="129"/>
      <c r="C76" s="128"/>
      <c r="D76" s="81"/>
      <c r="E76" s="81"/>
      <c r="F76" s="81"/>
      <c r="G76" s="81"/>
      <c r="H76" s="81"/>
      <c r="I76" s="77"/>
    </row>
    <row r="77" spans="1:9" s="80" customFormat="1">
      <c r="A77" s="375"/>
      <c r="B77" s="129"/>
      <c r="C77" s="128"/>
      <c r="D77" s="81"/>
      <c r="E77" s="81"/>
      <c r="F77" s="81"/>
      <c r="G77" s="81"/>
      <c r="H77" s="81"/>
      <c r="I77" s="77"/>
    </row>
    <row r="78" spans="1:9" s="80" customFormat="1">
      <c r="A78" s="375"/>
      <c r="B78" s="129"/>
      <c r="C78" s="128"/>
      <c r="D78" s="81"/>
      <c r="E78" s="81"/>
      <c r="F78" s="81"/>
      <c r="G78" s="81"/>
      <c r="H78" s="81"/>
      <c r="I78" s="77"/>
    </row>
    <row r="79" spans="1:9" s="80" customFormat="1">
      <c r="A79" s="375"/>
      <c r="B79" s="129"/>
      <c r="C79" s="128"/>
      <c r="D79" s="81"/>
      <c r="E79" s="81"/>
      <c r="F79" s="81"/>
      <c r="G79" s="81"/>
      <c r="H79" s="81"/>
      <c r="I79" s="77"/>
    </row>
    <row r="80" spans="1:9" s="80" customFormat="1">
      <c r="A80" s="375"/>
      <c r="B80" s="129"/>
      <c r="C80" s="128"/>
      <c r="D80" s="81"/>
      <c r="E80" s="81"/>
      <c r="F80" s="81"/>
      <c r="G80" s="81"/>
      <c r="H80" s="81"/>
      <c r="I80" s="77"/>
    </row>
    <row r="81" spans="1:9" s="80" customFormat="1">
      <c r="A81" s="375"/>
      <c r="B81" s="129"/>
      <c r="C81" s="128"/>
      <c r="D81" s="81"/>
      <c r="E81" s="81"/>
      <c r="F81" s="81"/>
      <c r="G81" s="81"/>
      <c r="H81" s="81"/>
      <c r="I81" s="77"/>
    </row>
    <row r="82" spans="1:9" s="80" customFormat="1">
      <c r="A82" s="375"/>
      <c r="B82" s="129"/>
      <c r="C82" s="128"/>
      <c r="D82" s="81"/>
      <c r="E82" s="81"/>
      <c r="F82" s="81"/>
      <c r="G82" s="81"/>
      <c r="H82" s="81"/>
      <c r="I82" s="77"/>
    </row>
    <row r="83" spans="1:9" s="80" customFormat="1">
      <c r="A83" s="375"/>
      <c r="B83" s="129"/>
      <c r="C83" s="128"/>
      <c r="D83" s="81"/>
      <c r="E83" s="81"/>
      <c r="F83" s="81"/>
      <c r="G83" s="81"/>
      <c r="H83" s="81"/>
      <c r="I83" s="77"/>
    </row>
    <row r="84" spans="1:9" s="80" customFormat="1">
      <c r="A84" s="375"/>
      <c r="B84" s="129"/>
      <c r="C84" s="128"/>
      <c r="D84" s="81"/>
      <c r="E84" s="81"/>
      <c r="F84" s="81"/>
      <c r="G84" s="81"/>
      <c r="H84" s="81"/>
      <c r="I84" s="77"/>
    </row>
    <row r="85" spans="1:9" s="80" customFormat="1">
      <c r="A85" s="375"/>
      <c r="B85" s="129"/>
      <c r="C85" s="128"/>
      <c r="D85" s="81"/>
      <c r="E85" s="81"/>
      <c r="F85" s="81"/>
      <c r="G85" s="81"/>
      <c r="H85" s="81"/>
      <c r="I85" s="77"/>
    </row>
    <row r="86" spans="1:9" s="80" customFormat="1">
      <c r="A86" s="375"/>
      <c r="B86" s="129"/>
      <c r="C86" s="128"/>
      <c r="D86" s="81"/>
      <c r="E86" s="81"/>
      <c r="F86" s="81"/>
      <c r="G86" s="81"/>
      <c r="H86" s="81"/>
      <c r="I86" s="77"/>
    </row>
    <row r="87" spans="1:9" s="80" customFormat="1">
      <c r="A87" s="375"/>
      <c r="B87" s="129"/>
      <c r="C87" s="128"/>
      <c r="D87" s="81"/>
      <c r="E87" s="81"/>
      <c r="F87" s="81"/>
      <c r="G87" s="81"/>
      <c r="H87" s="81"/>
      <c r="I87" s="77"/>
    </row>
    <row r="88" spans="1:9" s="80" customFormat="1">
      <c r="A88" s="375"/>
      <c r="B88" s="129"/>
      <c r="C88" s="128"/>
      <c r="D88" s="81"/>
      <c r="E88" s="81"/>
      <c r="F88" s="81"/>
      <c r="G88" s="81"/>
      <c r="H88" s="81"/>
      <c r="I88" s="77"/>
    </row>
    <row r="89" spans="1:9" s="80" customFormat="1">
      <c r="A89" s="375"/>
      <c r="B89" s="129"/>
      <c r="C89" s="128"/>
      <c r="D89" s="81"/>
      <c r="E89" s="81"/>
      <c r="F89" s="81"/>
      <c r="G89" s="81"/>
      <c r="H89" s="81"/>
      <c r="I89" s="77"/>
    </row>
    <row r="90" spans="1:9" s="80" customFormat="1">
      <c r="A90" s="375"/>
      <c r="B90" s="129"/>
      <c r="C90" s="128"/>
      <c r="D90" s="81"/>
      <c r="E90" s="81"/>
      <c r="F90" s="81"/>
      <c r="G90" s="81"/>
      <c r="H90" s="81"/>
      <c r="I90" s="77"/>
    </row>
    <row r="91" spans="1:9" s="80" customFormat="1">
      <c r="A91" s="375"/>
      <c r="B91" s="129"/>
      <c r="C91" s="128"/>
      <c r="D91" s="81"/>
      <c r="E91" s="81"/>
      <c r="F91" s="81"/>
      <c r="G91" s="81"/>
      <c r="H91" s="81"/>
      <c r="I91" s="77"/>
    </row>
    <row r="92" spans="1:9" s="80" customFormat="1">
      <c r="A92" s="375"/>
      <c r="B92" s="129"/>
      <c r="C92" s="128"/>
      <c r="D92" s="81"/>
      <c r="E92" s="81"/>
      <c r="F92" s="81"/>
      <c r="G92" s="81"/>
      <c r="H92" s="81"/>
      <c r="I92" s="77"/>
    </row>
    <row r="93" spans="1:9" s="80" customFormat="1">
      <c r="A93" s="375"/>
      <c r="B93" s="129"/>
      <c r="C93" s="128"/>
      <c r="D93" s="81"/>
      <c r="E93" s="81"/>
      <c r="F93" s="81"/>
      <c r="G93" s="81"/>
      <c r="H93" s="81"/>
      <c r="I93" s="77"/>
    </row>
    <row r="94" spans="1:9" s="80" customFormat="1">
      <c r="A94" s="375"/>
      <c r="B94" s="129"/>
      <c r="C94" s="128"/>
      <c r="D94" s="81"/>
      <c r="E94" s="81"/>
      <c r="F94" s="81"/>
      <c r="G94" s="81"/>
      <c r="H94" s="81"/>
      <c r="I94" s="77"/>
    </row>
    <row r="95" spans="1:9" s="80" customFormat="1">
      <c r="A95" s="375"/>
      <c r="B95" s="129"/>
      <c r="C95" s="128"/>
      <c r="D95" s="81"/>
      <c r="E95" s="81"/>
      <c r="F95" s="81"/>
      <c r="G95" s="81"/>
      <c r="H95" s="81"/>
      <c r="I95" s="77"/>
    </row>
    <row r="96" spans="1:9" s="80" customFormat="1">
      <c r="A96" s="375"/>
      <c r="B96" s="129"/>
      <c r="C96" s="128"/>
      <c r="D96" s="81"/>
      <c r="E96" s="81"/>
      <c r="F96" s="81"/>
      <c r="G96" s="81"/>
      <c r="H96" s="81"/>
      <c r="I96" s="77"/>
    </row>
    <row r="97" spans="1:9" s="80" customFormat="1">
      <c r="A97" s="375"/>
      <c r="B97" s="129"/>
      <c r="C97" s="128"/>
      <c r="D97" s="81"/>
      <c r="E97" s="81"/>
      <c r="F97" s="81"/>
      <c r="G97" s="81"/>
      <c r="H97" s="81"/>
      <c r="I97" s="77"/>
    </row>
    <row r="98" spans="1:9" s="80" customFormat="1">
      <c r="A98" s="375"/>
      <c r="B98" s="129"/>
      <c r="C98" s="128"/>
      <c r="D98" s="81"/>
      <c r="E98" s="81"/>
      <c r="F98" s="81"/>
      <c r="G98" s="81"/>
      <c r="H98" s="81"/>
      <c r="I98" s="77"/>
    </row>
    <row r="99" spans="1:9" s="80" customFormat="1">
      <c r="A99" s="375"/>
      <c r="B99" s="129"/>
      <c r="C99" s="128"/>
      <c r="D99" s="81"/>
      <c r="E99" s="81"/>
      <c r="F99" s="81"/>
      <c r="G99" s="81"/>
      <c r="H99" s="81"/>
      <c r="I99" s="77"/>
    </row>
    <row r="100" spans="1:9" s="80" customFormat="1">
      <c r="A100" s="375"/>
      <c r="B100" s="129"/>
      <c r="C100" s="128"/>
      <c r="D100" s="81"/>
      <c r="E100" s="81"/>
      <c r="F100" s="81"/>
      <c r="G100" s="81"/>
      <c r="H100" s="81"/>
      <c r="I100" s="77"/>
    </row>
    <row r="101" spans="1:9" s="80" customFormat="1">
      <c r="A101" s="375"/>
      <c r="B101" s="129"/>
      <c r="C101" s="128"/>
      <c r="D101" s="81"/>
      <c r="E101" s="81"/>
      <c r="F101" s="81"/>
      <c r="G101" s="81"/>
      <c r="H101" s="81"/>
      <c r="I101" s="77"/>
    </row>
    <row r="102" spans="1:9" s="80" customFormat="1">
      <c r="A102" s="375"/>
      <c r="B102" s="129"/>
      <c r="C102" s="128"/>
      <c r="D102" s="81"/>
      <c r="E102" s="81"/>
      <c r="F102" s="81"/>
      <c r="G102" s="81"/>
      <c r="H102" s="81"/>
      <c r="I102" s="77"/>
    </row>
    <row r="103" spans="1:9" s="80" customFormat="1">
      <c r="A103" s="375"/>
      <c r="B103" s="129"/>
      <c r="C103" s="128"/>
      <c r="D103" s="81"/>
      <c r="E103" s="81"/>
      <c r="F103" s="81"/>
      <c r="G103" s="81"/>
      <c r="H103" s="81"/>
      <c r="I103" s="77"/>
    </row>
    <row r="104" spans="1:9" s="80" customFormat="1">
      <c r="A104" s="375"/>
      <c r="B104" s="129"/>
      <c r="C104" s="128"/>
      <c r="D104" s="81"/>
      <c r="E104" s="81"/>
      <c r="F104" s="81"/>
      <c r="G104" s="81"/>
      <c r="H104" s="81"/>
      <c r="I104" s="77"/>
    </row>
    <row r="105" spans="1:9" s="80" customFormat="1">
      <c r="A105" s="375"/>
      <c r="B105" s="129"/>
      <c r="C105" s="128"/>
      <c r="D105" s="81"/>
      <c r="E105" s="81"/>
      <c r="F105" s="81"/>
      <c r="G105" s="81"/>
      <c r="H105" s="81"/>
      <c r="I105" s="77"/>
    </row>
    <row r="106" spans="1:9" s="80" customFormat="1">
      <c r="A106" s="375"/>
      <c r="B106" s="129"/>
      <c r="C106" s="128"/>
      <c r="D106" s="81"/>
      <c r="E106" s="81"/>
      <c r="F106" s="81"/>
      <c r="G106" s="81"/>
      <c r="H106" s="81"/>
      <c r="I106" s="77"/>
    </row>
    <row r="107" spans="1:9" s="80" customFormat="1">
      <c r="A107" s="375"/>
      <c r="B107" s="129"/>
      <c r="C107" s="128"/>
      <c r="D107" s="81"/>
      <c r="E107" s="81"/>
      <c r="F107" s="81"/>
      <c r="G107" s="81"/>
      <c r="H107" s="81"/>
      <c r="I107" s="77"/>
    </row>
    <row r="108" spans="1:9" s="80" customFormat="1">
      <c r="A108" s="375"/>
      <c r="B108" s="129"/>
      <c r="C108" s="128"/>
      <c r="D108" s="81"/>
      <c r="E108" s="81"/>
      <c r="F108" s="81"/>
      <c r="G108" s="81"/>
      <c r="H108" s="81"/>
      <c r="I108" s="77"/>
    </row>
    <row r="109" spans="1:9" s="80" customFormat="1">
      <c r="A109" s="375"/>
      <c r="B109" s="129"/>
      <c r="C109" s="128"/>
      <c r="D109" s="81"/>
      <c r="E109" s="81"/>
      <c r="F109" s="81"/>
      <c r="G109" s="81"/>
      <c r="H109" s="81"/>
      <c r="I109" s="77"/>
    </row>
    <row r="110" spans="1:9" s="80" customFormat="1">
      <c r="A110" s="375"/>
      <c r="B110" s="129"/>
      <c r="C110" s="128"/>
      <c r="D110" s="81"/>
      <c r="E110" s="81"/>
      <c r="F110" s="81"/>
      <c r="G110" s="81"/>
      <c r="H110" s="81"/>
      <c r="I110" s="77"/>
    </row>
    <row r="111" spans="1:9" s="80" customFormat="1">
      <c r="A111" s="375"/>
      <c r="B111" s="129"/>
      <c r="C111" s="128"/>
      <c r="D111" s="81"/>
      <c r="E111" s="81"/>
      <c r="F111" s="81"/>
      <c r="G111" s="81"/>
      <c r="H111" s="81"/>
      <c r="I111" s="77"/>
    </row>
    <row r="112" spans="1:9" s="80" customFormat="1">
      <c r="A112" s="375"/>
      <c r="B112" s="129"/>
      <c r="C112" s="128"/>
      <c r="D112" s="81"/>
      <c r="E112" s="81"/>
      <c r="F112" s="81"/>
      <c r="G112" s="81"/>
      <c r="H112" s="81"/>
      <c r="I112" s="77"/>
    </row>
    <row r="113" spans="1:9" s="80" customFormat="1">
      <c r="A113" s="375"/>
      <c r="B113" s="129"/>
      <c r="C113" s="128"/>
      <c r="D113" s="81"/>
      <c r="E113" s="81"/>
      <c r="F113" s="81"/>
      <c r="G113" s="81"/>
      <c r="H113" s="81"/>
      <c r="I113" s="77"/>
    </row>
    <row r="114" spans="1:9" s="80" customFormat="1">
      <c r="A114" s="375"/>
      <c r="B114" s="129"/>
      <c r="C114" s="128"/>
      <c r="D114" s="81"/>
      <c r="E114" s="81"/>
      <c r="F114" s="81"/>
      <c r="G114" s="81"/>
      <c r="H114" s="81"/>
      <c r="I114" s="77"/>
    </row>
    <row r="115" spans="1:9" s="80" customFormat="1">
      <c r="A115" s="375"/>
      <c r="B115" s="129"/>
      <c r="C115" s="128"/>
      <c r="D115" s="81"/>
      <c r="E115" s="81"/>
      <c r="F115" s="81"/>
      <c r="G115" s="81"/>
      <c r="H115" s="81"/>
      <c r="I115" s="77"/>
    </row>
    <row r="116" spans="1:9" s="80" customFormat="1">
      <c r="A116" s="375"/>
      <c r="B116" s="129"/>
      <c r="C116" s="128"/>
      <c r="D116" s="81"/>
      <c r="E116" s="81"/>
      <c r="F116" s="81"/>
      <c r="G116" s="81"/>
      <c r="H116" s="81"/>
      <c r="I116" s="77"/>
    </row>
    <row r="117" spans="1:9" s="80" customFormat="1">
      <c r="A117" s="375"/>
      <c r="B117" s="129"/>
      <c r="C117" s="128"/>
      <c r="D117" s="81"/>
      <c r="E117" s="81"/>
      <c r="F117" s="81"/>
      <c r="G117" s="81"/>
      <c r="H117" s="81"/>
      <c r="I117" s="77"/>
    </row>
    <row r="118" spans="1:9" s="80" customFormat="1">
      <c r="A118" s="375"/>
      <c r="B118" s="129"/>
      <c r="C118" s="128"/>
      <c r="D118" s="81"/>
      <c r="E118" s="81"/>
      <c r="F118" s="81"/>
      <c r="G118" s="81"/>
      <c r="H118" s="81"/>
      <c r="I118" s="77"/>
    </row>
    <row r="119" spans="1:9" s="80" customFormat="1">
      <c r="A119" s="375"/>
      <c r="B119" s="129"/>
      <c r="C119" s="128"/>
      <c r="D119" s="81"/>
      <c r="E119" s="81"/>
      <c r="F119" s="81"/>
      <c r="G119" s="81"/>
      <c r="H119" s="81"/>
      <c r="I119" s="77"/>
    </row>
    <row r="120" spans="1:9" s="80" customFormat="1">
      <c r="A120" s="375"/>
      <c r="B120" s="129"/>
      <c r="C120" s="128"/>
      <c r="D120" s="81"/>
      <c r="E120" s="81"/>
      <c r="F120" s="81"/>
      <c r="G120" s="81"/>
      <c r="H120" s="81"/>
      <c r="I120" s="77"/>
    </row>
    <row r="121" spans="1:9" s="80" customFormat="1">
      <c r="A121" s="375"/>
      <c r="B121" s="129"/>
      <c r="C121" s="128"/>
      <c r="D121" s="81"/>
      <c r="E121" s="81"/>
      <c r="F121" s="81"/>
      <c r="G121" s="81"/>
      <c r="H121" s="81"/>
      <c r="I121" s="77"/>
    </row>
    <row r="122" spans="1:9" s="80" customFormat="1">
      <c r="A122" s="375"/>
      <c r="B122" s="129"/>
      <c r="C122" s="128"/>
      <c r="D122" s="81"/>
      <c r="E122" s="81"/>
      <c r="F122" s="81"/>
      <c r="G122" s="81"/>
      <c r="H122" s="81"/>
      <c r="I122" s="77"/>
    </row>
    <row r="123" spans="1:9" s="80" customFormat="1">
      <c r="A123" s="375"/>
      <c r="B123" s="129"/>
      <c r="C123" s="128"/>
      <c r="D123" s="81"/>
      <c r="E123" s="81"/>
      <c r="F123" s="81"/>
      <c r="G123" s="81"/>
      <c r="H123" s="81"/>
      <c r="I123" s="77"/>
    </row>
    <row r="124" spans="1:9" s="80" customFormat="1">
      <c r="A124" s="375"/>
      <c r="B124" s="129"/>
      <c r="C124" s="128"/>
      <c r="D124" s="81"/>
      <c r="E124" s="81"/>
      <c r="F124" s="81"/>
      <c r="G124" s="81"/>
      <c r="H124" s="81"/>
      <c r="I124" s="77"/>
    </row>
    <row r="125" spans="1:9" s="80" customFormat="1">
      <c r="A125" s="375"/>
      <c r="B125" s="129"/>
      <c r="C125" s="128"/>
      <c r="D125" s="81"/>
      <c r="E125" s="81"/>
      <c r="F125" s="81"/>
      <c r="G125" s="81"/>
      <c r="H125" s="81"/>
      <c r="I125" s="77"/>
    </row>
    <row r="126" spans="1:9" s="80" customFormat="1">
      <c r="A126" s="375"/>
      <c r="B126" s="129"/>
      <c r="C126" s="128"/>
      <c r="D126" s="81"/>
      <c r="E126" s="81"/>
      <c r="F126" s="81"/>
      <c r="G126" s="81"/>
      <c r="H126" s="81"/>
      <c r="I126" s="77"/>
    </row>
    <row r="127" spans="1:9" s="80" customFormat="1">
      <c r="A127" s="375"/>
      <c r="B127" s="129"/>
      <c r="C127" s="128"/>
      <c r="D127" s="81"/>
      <c r="E127" s="81"/>
      <c r="F127" s="81"/>
      <c r="G127" s="81"/>
      <c r="H127" s="81"/>
      <c r="I127" s="77"/>
    </row>
    <row r="128" spans="1:9" s="80" customFormat="1">
      <c r="A128" s="375"/>
      <c r="B128" s="129"/>
      <c r="C128" s="128"/>
      <c r="D128" s="81"/>
      <c r="E128" s="81"/>
      <c r="F128" s="81"/>
      <c r="G128" s="81"/>
      <c r="H128" s="81"/>
      <c r="I128" s="77"/>
    </row>
    <row r="129" spans="1:9" s="80" customFormat="1">
      <c r="A129" s="375"/>
      <c r="B129" s="129"/>
      <c r="C129" s="128"/>
      <c r="D129" s="81"/>
      <c r="E129" s="81"/>
      <c r="F129" s="81"/>
      <c r="G129" s="81"/>
      <c r="H129" s="81"/>
      <c r="I129" s="77"/>
    </row>
    <row r="130" spans="1:9" s="80" customFormat="1">
      <c r="A130" s="375"/>
      <c r="B130" s="129"/>
      <c r="C130" s="128"/>
      <c r="D130" s="81"/>
      <c r="E130" s="81"/>
      <c r="F130" s="81"/>
      <c r="G130" s="81"/>
      <c r="H130" s="81"/>
      <c r="I130" s="77"/>
    </row>
    <row r="131" spans="1:9" s="80" customFormat="1">
      <c r="A131" s="375"/>
      <c r="B131" s="129"/>
      <c r="C131" s="128"/>
      <c r="D131" s="81"/>
      <c r="E131" s="81"/>
      <c r="F131" s="81"/>
      <c r="G131" s="81"/>
      <c r="H131" s="81"/>
      <c r="I131" s="77"/>
    </row>
    <row r="132" spans="1:9" s="80" customFormat="1">
      <c r="A132" s="375"/>
      <c r="B132" s="129"/>
      <c r="C132" s="128"/>
      <c r="D132" s="81"/>
      <c r="E132" s="81"/>
      <c r="F132" s="81"/>
      <c r="G132" s="81"/>
      <c r="H132" s="81"/>
      <c r="I132" s="77"/>
    </row>
  </sheetData>
  <autoFilter ref="A14:I15"/>
  <mergeCells count="7">
    <mergeCell ref="B1:G1"/>
    <mergeCell ref="B2:G2"/>
    <mergeCell ref="A3:G3"/>
    <mergeCell ref="B4:G4"/>
    <mergeCell ref="D12:E12"/>
    <mergeCell ref="F12:G12"/>
    <mergeCell ref="B13:G13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9" fitToHeight="0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121</vt:i4>
      </vt:variant>
    </vt:vector>
  </HeadingPairs>
  <TitlesOfParts>
    <vt:vector size="158" baseType="lpstr">
      <vt:lpstr>Introduc.</vt:lpstr>
      <vt:lpstr>Rev_Cap</vt:lpstr>
      <vt:lpstr>dem2</vt:lpstr>
      <vt:lpstr>dem3</vt:lpstr>
      <vt:lpstr>dem4</vt:lpstr>
      <vt:lpstr>dem5</vt:lpstr>
      <vt:lpstr>dem6</vt:lpstr>
      <vt:lpstr>dem7</vt:lpstr>
      <vt:lpstr>dem9</vt:lpstr>
      <vt:lpstr>dem11</vt:lpstr>
      <vt:lpstr>dem12</vt:lpstr>
      <vt:lpstr>dem13</vt:lpstr>
      <vt:lpstr>dem14</vt:lpstr>
      <vt:lpstr>dem15</vt:lpstr>
      <vt:lpstr>dem16</vt:lpstr>
      <vt:lpstr>dem17</vt:lpstr>
      <vt:lpstr>dem19</vt:lpstr>
      <vt:lpstr>dem21</vt:lpstr>
      <vt:lpstr>dem22</vt:lpstr>
      <vt:lpstr>dem26</vt:lpstr>
      <vt:lpstr>dem30</vt:lpstr>
      <vt:lpstr>dem31</vt:lpstr>
      <vt:lpstr>dem32</vt:lpstr>
      <vt:lpstr>dem33</vt:lpstr>
      <vt:lpstr>dem34</vt:lpstr>
      <vt:lpstr>Dem35</vt:lpstr>
      <vt:lpstr>dem36</vt:lpstr>
      <vt:lpstr>dem37</vt:lpstr>
      <vt:lpstr>dem38</vt:lpstr>
      <vt:lpstr>dem39</vt:lpstr>
      <vt:lpstr>dem40</vt:lpstr>
      <vt:lpstr>dem40A</vt:lpstr>
      <vt:lpstr>dem41</vt:lpstr>
      <vt:lpstr>dem42</vt:lpstr>
      <vt:lpstr>dem43</vt:lpstr>
      <vt:lpstr>dem46</vt:lpstr>
      <vt:lpstr>dem47</vt:lpstr>
      <vt:lpstr>'dem5'!culturerevenue</vt:lpstr>
      <vt:lpstr>'dem6'!ecclesiastical</vt:lpstr>
      <vt:lpstr>'dem42'!educationrevenue</vt:lpstr>
      <vt:lpstr>'dem43'!educationrevenue</vt:lpstr>
      <vt:lpstr>'dem46'!educationrevenue</vt:lpstr>
      <vt:lpstr>'dem47'!educationrevenue</vt:lpstr>
      <vt:lpstr>non_plan</vt:lpstr>
      <vt:lpstr>'dem40'!np</vt:lpstr>
      <vt:lpstr>'dem11'!Print_Area</vt:lpstr>
      <vt:lpstr>'dem12'!Print_Area</vt:lpstr>
      <vt:lpstr>'dem13'!Print_Area</vt:lpstr>
      <vt:lpstr>'dem14'!Print_Area</vt:lpstr>
      <vt:lpstr>'dem15'!Print_Area</vt:lpstr>
      <vt:lpstr>'dem16'!Print_Area</vt:lpstr>
      <vt:lpstr>'dem17'!Print_Area</vt:lpstr>
      <vt:lpstr>'dem19'!Print_Area</vt:lpstr>
      <vt:lpstr>'dem2'!Print_Area</vt:lpstr>
      <vt:lpstr>'dem21'!Print_Area</vt:lpstr>
      <vt:lpstr>'dem22'!Print_Area</vt:lpstr>
      <vt:lpstr>'dem26'!Print_Area</vt:lpstr>
      <vt:lpstr>'dem3'!Print_Area</vt:lpstr>
      <vt:lpstr>'dem30'!Print_Area</vt:lpstr>
      <vt:lpstr>'dem31'!Print_Area</vt:lpstr>
      <vt:lpstr>'dem32'!Print_Area</vt:lpstr>
      <vt:lpstr>'dem33'!Print_Area</vt:lpstr>
      <vt:lpstr>'dem34'!Print_Area</vt:lpstr>
      <vt:lpstr>'Dem35'!Print_Area</vt:lpstr>
      <vt:lpstr>'dem36'!Print_Area</vt:lpstr>
      <vt:lpstr>'dem37'!Print_Area</vt:lpstr>
      <vt:lpstr>'dem38'!Print_Area</vt:lpstr>
      <vt:lpstr>'dem39'!Print_Area</vt:lpstr>
      <vt:lpstr>'dem4'!Print_Area</vt:lpstr>
      <vt:lpstr>'dem40'!Print_Area</vt:lpstr>
      <vt:lpstr>dem40A!Print_Area</vt:lpstr>
      <vt:lpstr>'dem41'!Print_Area</vt:lpstr>
      <vt:lpstr>'dem42'!Print_Area</vt:lpstr>
      <vt:lpstr>'dem43'!Print_Area</vt:lpstr>
      <vt:lpstr>'dem46'!Print_Area</vt:lpstr>
      <vt:lpstr>'dem47'!Print_Area</vt:lpstr>
      <vt:lpstr>'dem5'!Print_Area</vt:lpstr>
      <vt:lpstr>'dem6'!Print_Area</vt:lpstr>
      <vt:lpstr>'dem7'!Print_Area</vt:lpstr>
      <vt:lpstr>'dem9'!Print_Area</vt:lpstr>
      <vt:lpstr>Introduc.!Print_Area</vt:lpstr>
      <vt:lpstr>Rev_Cap!Print_Area</vt:lpstr>
      <vt:lpstr>'dem11'!Print_Titles</vt:lpstr>
      <vt:lpstr>'dem12'!Print_Titles</vt:lpstr>
      <vt:lpstr>'dem13'!Print_Titles</vt:lpstr>
      <vt:lpstr>'dem14'!Print_Titles</vt:lpstr>
      <vt:lpstr>'dem15'!Print_Titles</vt:lpstr>
      <vt:lpstr>'dem16'!Print_Titles</vt:lpstr>
      <vt:lpstr>'dem17'!Print_Titles</vt:lpstr>
      <vt:lpstr>'dem19'!Print_Titles</vt:lpstr>
      <vt:lpstr>'dem2'!Print_Titles</vt:lpstr>
      <vt:lpstr>'dem21'!Print_Titles</vt:lpstr>
      <vt:lpstr>'dem22'!Print_Titles</vt:lpstr>
      <vt:lpstr>'dem26'!Print_Titles</vt:lpstr>
      <vt:lpstr>'dem3'!Print_Titles</vt:lpstr>
      <vt:lpstr>'dem30'!Print_Titles</vt:lpstr>
      <vt:lpstr>'dem31'!Print_Titles</vt:lpstr>
      <vt:lpstr>'dem32'!Print_Titles</vt:lpstr>
      <vt:lpstr>'dem33'!Print_Titles</vt:lpstr>
      <vt:lpstr>'dem34'!Print_Titles</vt:lpstr>
      <vt:lpstr>'Dem35'!Print_Titles</vt:lpstr>
      <vt:lpstr>'dem36'!Print_Titles</vt:lpstr>
      <vt:lpstr>'dem37'!Print_Titles</vt:lpstr>
      <vt:lpstr>'dem38'!Print_Titles</vt:lpstr>
      <vt:lpstr>'dem39'!Print_Titles</vt:lpstr>
      <vt:lpstr>'dem4'!Print_Titles</vt:lpstr>
      <vt:lpstr>'dem40'!Print_Titles</vt:lpstr>
      <vt:lpstr>dem40A!Print_Titles</vt:lpstr>
      <vt:lpstr>'dem41'!Print_Titles</vt:lpstr>
      <vt:lpstr>'dem42'!Print_Titles</vt:lpstr>
      <vt:lpstr>'dem43'!Print_Titles</vt:lpstr>
      <vt:lpstr>'dem46'!Print_Titles</vt:lpstr>
      <vt:lpstr>'dem47'!Print_Titles</vt:lpstr>
      <vt:lpstr>'dem5'!Print_Titles</vt:lpstr>
      <vt:lpstr>'dem6'!Print_Titles</vt:lpstr>
      <vt:lpstr>'dem7'!Print_Titles</vt:lpstr>
      <vt:lpstr>'dem9'!Print_Titles</vt:lpstr>
      <vt:lpstr>Introduc.!Print_Titles</vt:lpstr>
      <vt:lpstr>Rev_Cap!Print_Titles</vt:lpstr>
      <vt:lpstr>'dem13'!revise</vt:lpstr>
      <vt:lpstr>'dem14'!revise</vt:lpstr>
      <vt:lpstr>'dem15'!revise</vt:lpstr>
      <vt:lpstr>'dem21'!revise</vt:lpstr>
      <vt:lpstr>'dem26'!revise</vt:lpstr>
      <vt:lpstr>'dem32'!revise</vt:lpstr>
      <vt:lpstr>'dem36'!revise</vt:lpstr>
      <vt:lpstr>'dem40'!revise</vt:lpstr>
      <vt:lpstr>'dem42'!revise</vt:lpstr>
      <vt:lpstr>'dem46'!revise</vt:lpstr>
      <vt:lpstr>'dem9'!revise</vt:lpstr>
      <vt:lpstr>'dem19'!summary</vt:lpstr>
      <vt:lpstr>'dem21'!summary</vt:lpstr>
      <vt:lpstr>'dem26'!summary</vt:lpstr>
      <vt:lpstr>'Dem35'!summary</vt:lpstr>
      <vt:lpstr>'dem37'!summary</vt:lpstr>
      <vt:lpstr>'dem40'!summary</vt:lpstr>
      <vt:lpstr>dem40A!summary</vt:lpstr>
      <vt:lpstr>'dem42'!summary</vt:lpstr>
      <vt:lpstr>'dem40'!Tourism</vt:lpstr>
      <vt:lpstr>'dem40'!tourismcap</vt:lpstr>
      <vt:lpstr>'dem40'!tourismrec</vt:lpstr>
      <vt:lpstr>'dem40'!tourismRevenue</vt:lpstr>
      <vt:lpstr>dem40A!tourismRevenue</vt:lpstr>
      <vt:lpstr>'dem41'!urbanDevelopment</vt:lpstr>
      <vt:lpstr>'dem15'!voted</vt:lpstr>
      <vt:lpstr>'dem16'!voted</vt:lpstr>
      <vt:lpstr>'dem17'!voted</vt:lpstr>
      <vt:lpstr>'dem19'!voted</vt:lpstr>
      <vt:lpstr>'dem32'!Voted</vt:lpstr>
      <vt:lpstr>'dem33'!Voted</vt:lpstr>
      <vt:lpstr>'dem34'!Voted</vt:lpstr>
      <vt:lpstr>'dem36'!Voted</vt:lpstr>
      <vt:lpstr>'dem37'!Voted</vt:lpstr>
      <vt:lpstr>'dem38'!Voted</vt:lpstr>
      <vt:lpstr>'dem39'!Voted</vt:lpstr>
      <vt:lpstr>'dem40'!Voted</vt:lpstr>
      <vt:lpstr>dem40A!Voted</vt:lpstr>
      <vt:lpstr>'dem41'!Voted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Siyon</cp:lastModifiedBy>
  <cp:lastPrinted>2020-09-16T05:38:45Z</cp:lastPrinted>
  <dcterms:created xsi:type="dcterms:W3CDTF">2011-07-12T05:33:40Z</dcterms:created>
  <dcterms:modified xsi:type="dcterms:W3CDTF">2020-09-22T07:54:10Z</dcterms:modified>
</cp:coreProperties>
</file>